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raj Ali\Documents\Mutual Funds Sales Redemption Data\2021\"/>
    </mc:Choice>
  </mc:AlternateContent>
  <bookViews>
    <workbookView xWindow="0" yWindow="0" windowWidth="20490" windowHeight="7350"/>
  </bookViews>
  <sheets>
    <sheet name="SR Monthly report" sheetId="1" r:id="rId1"/>
    <sheet name="Channel wise Beakup SR" sheetId="3" r:id="rId2"/>
    <sheet name="Investor wise breakup SR" sheetId="2" r:id="rId3"/>
  </sheets>
  <definedNames>
    <definedName name="_xlnm.Print_Area" localSheetId="0">'SR Monthly report'!$A$1:$E$40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3" i="1"/>
  <c r="E30" i="1"/>
  <c r="E28" i="1"/>
  <c r="E26" i="1"/>
  <c r="E24" i="1"/>
  <c r="E22" i="1"/>
  <c r="E20" i="1"/>
  <c r="E18" i="1"/>
  <c r="E16" i="1"/>
  <c r="E14" i="1"/>
  <c r="E12" i="1"/>
  <c r="E10" i="1"/>
  <c r="E8" i="1"/>
  <c r="E35" i="1"/>
  <c r="E32" i="1"/>
  <c r="E29" i="1"/>
  <c r="E27" i="1"/>
  <c r="E25" i="1"/>
  <c r="E23" i="1"/>
  <c r="E21" i="1"/>
  <c r="E19" i="1"/>
  <c r="E17" i="1"/>
  <c r="E15" i="1"/>
  <c r="E13" i="1"/>
  <c r="E11" i="1"/>
  <c r="E9" i="1"/>
  <c r="E7" i="1"/>
  <c r="E6" i="1"/>
  <c r="T39" i="2" l="1"/>
  <c r="S39" i="2"/>
  <c r="R39" i="2"/>
  <c r="Q39" i="2"/>
  <c r="P39" i="2"/>
  <c r="O39" i="2"/>
  <c r="N39" i="2"/>
  <c r="M39" i="2"/>
  <c r="L39" i="2"/>
  <c r="K39" i="2"/>
  <c r="J39" i="2"/>
  <c r="I39" i="2"/>
  <c r="H39" i="2"/>
  <c r="G39" i="2"/>
  <c r="F39" i="2"/>
  <c r="E39" i="2"/>
  <c r="D39" i="2"/>
  <c r="C39" i="2"/>
  <c r="L39" i="3"/>
  <c r="K39" i="3"/>
  <c r="J39" i="3"/>
  <c r="I39" i="3"/>
  <c r="H39" i="3"/>
  <c r="G39" i="3"/>
  <c r="F39" i="3"/>
  <c r="E39" i="3"/>
  <c r="D39" i="3"/>
  <c r="C39" i="3"/>
  <c r="E37" i="1"/>
  <c r="D37" i="1"/>
  <c r="C37" i="1"/>
</calcChain>
</file>

<file path=xl/sharedStrings.xml><?xml version="1.0" encoding="utf-8"?>
<sst xmlns="http://schemas.openxmlformats.org/spreadsheetml/2006/main" count="152" uniqueCount="57">
  <si>
    <t>Monthly Issuance and Redemption Data of Mutual Funds</t>
  </si>
  <si>
    <t>Open End</t>
  </si>
  <si>
    <t>Sales</t>
  </si>
  <si>
    <t>Redemptions</t>
  </si>
  <si>
    <t>Net Sales</t>
  </si>
  <si>
    <t>Money Market</t>
  </si>
  <si>
    <t>Income</t>
  </si>
  <si>
    <t>Equity</t>
  </si>
  <si>
    <t>Capital Protected</t>
  </si>
  <si>
    <t>Capital Protected - Income</t>
  </si>
  <si>
    <t>Fund of Funds - CPPI</t>
  </si>
  <si>
    <t>Aggressive Fixed Income</t>
  </si>
  <si>
    <t>Balanced</t>
  </si>
  <si>
    <t>Asset Allocation</t>
  </si>
  <si>
    <t>Fund of Funds</t>
  </si>
  <si>
    <t>Index Tracker</t>
  </si>
  <si>
    <t>Commodities</t>
  </si>
  <si>
    <t>Shariah Compliant Money Market</t>
  </si>
  <si>
    <t>Shariah Compliant Income</t>
  </si>
  <si>
    <t>Shariah Compliant Equity</t>
  </si>
  <si>
    <t>Shariah Compliant Capital Protected</t>
  </si>
  <si>
    <t>Shariah Compliant Capital Protected - Income</t>
  </si>
  <si>
    <t>Shariah Compliant Fund of Funds - CPPI</t>
  </si>
  <si>
    <t>Shariah Compliant Aggressive Fixed Income</t>
  </si>
  <si>
    <t>Shariah Compliant Balanced</t>
  </si>
  <si>
    <t>Shariah Compliant Asset Allocation</t>
  </si>
  <si>
    <t>Shariah Compliant Fund of Funds</t>
  </si>
  <si>
    <t>Shariah Compliant Fund of Funds - Income</t>
  </si>
  <si>
    <t>Shariah Compliant Index Tracker</t>
  </si>
  <si>
    <t>Shariah Compliant Commodities</t>
  </si>
  <si>
    <t>VPS</t>
  </si>
  <si>
    <t>Conventional Voluntary Pension Schemes</t>
  </si>
  <si>
    <t>Shariah Compliant Voluntary Pension Schemes</t>
  </si>
  <si>
    <t>ETF</t>
  </si>
  <si>
    <t>Exchange Traded Funds</t>
  </si>
  <si>
    <t>Shariah Compliant Exchange Traded Funds</t>
  </si>
  <si>
    <t>Total</t>
  </si>
  <si>
    <t>Individuals</t>
  </si>
  <si>
    <t>Banking &amp; Financial Institutions</t>
  </si>
  <si>
    <t>Provident fund</t>
  </si>
  <si>
    <t>Gratuity fund</t>
  </si>
  <si>
    <t>Pension fund</t>
  </si>
  <si>
    <t>Public Limited Companies</t>
  </si>
  <si>
    <t>Associated Companies</t>
  </si>
  <si>
    <t>Fund of funds</t>
  </si>
  <si>
    <t>Others</t>
  </si>
  <si>
    <t>Direct Sales</t>
  </si>
  <si>
    <t>Through RSP - Individuals</t>
  </si>
  <si>
    <t>Through RSP - Coporates</t>
  </si>
  <si>
    <t>Banks - Commercial / Scheduled</t>
  </si>
  <si>
    <t>Red</t>
  </si>
  <si>
    <r>
      <rPr>
        <b/>
        <i/>
        <sz val="12"/>
        <color theme="1"/>
        <rFont val="Arial Narrow"/>
        <family val="2"/>
      </rPr>
      <t>Note:</t>
    </r>
    <r>
      <rPr>
        <i/>
        <sz val="12"/>
        <color theme="1"/>
        <rFont val="Arial Narrow"/>
        <family val="2"/>
      </rPr>
      <t xml:space="preserve"> The information pertaining to this sheet does not reflect the complete industry picture as it does not</t>
    </r>
  </si>
  <si>
    <t>May 2021 (in PKR millions)</t>
  </si>
  <si>
    <t xml:space="preserve"> include data from JSIL for May 2021 as data was not received from them till the date of this publication. </t>
  </si>
  <si>
    <t>Channel Wise Break-up May 2021 (in PKR millions)</t>
  </si>
  <si>
    <r>
      <rPr>
        <b/>
        <i/>
        <sz val="12"/>
        <color theme="1"/>
        <rFont val="Arial Narrow"/>
        <family val="2"/>
      </rPr>
      <t>Note</t>
    </r>
    <r>
      <rPr>
        <i/>
        <sz val="12"/>
        <color theme="1"/>
        <rFont val="Arial Narrow"/>
        <family val="2"/>
      </rPr>
      <t xml:space="preserve">: The information pertaining to this sheet does not reflect the complete industry picture as it does not  include data from JSIL for May 2021 as data was not received from them till the date of this publication. </t>
    </r>
  </si>
  <si>
    <t>Investor Wise Break-up May 2021 (in PKR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</si>
</sst>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2"/>
      <name val="Arial Narrow"/>
      <family val="2"/>
    </font>
    <font>
      <b/>
      <sz val="12"/>
      <color theme="1"/>
      <name val="Arial Narrow"/>
      <family val="2"/>
    </font>
    <font>
      <sz val="12"/>
      <color theme="1"/>
      <name val="Arial Narrow"/>
      <family val="2"/>
    </font>
    <font>
      <b/>
      <sz val="12"/>
      <color indexed="9"/>
      <name val="Arial Narrow"/>
      <family val="2"/>
    </font>
    <font>
      <b/>
      <sz val="12"/>
      <color rgb="FF006666"/>
      <name val="Arial Narrow"/>
      <family val="2"/>
    </font>
    <font>
      <b/>
      <i/>
      <sz val="12"/>
      <color theme="1"/>
      <name val="Arial Narrow"/>
      <family val="2"/>
    </font>
    <font>
      <i/>
      <sz val="12"/>
      <color theme="1"/>
      <name val="Arial Narrow"/>
      <family val="2"/>
    </font>
  </fonts>
  <fills count="4">
    <fill>
      <patternFill patternType="none"/>
    </fill>
    <fill>
      <patternFill patternType="gray125"/>
    </fill>
    <fill>
      <patternFill patternType="solid">
        <fgColor rgb="FF006666"/>
        <bgColor indexed="64"/>
      </patternFill>
    </fill>
    <fill>
      <patternFill patternType="solid">
        <fgColor theme="9"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style="double">
        <color indexed="64"/>
      </top>
      <bottom style="thin">
        <color auto="1"/>
      </bottom>
      <diagonal/>
    </border>
    <border>
      <left style="thin">
        <color indexed="64"/>
      </left>
      <right style="medium">
        <color indexed="64"/>
      </right>
      <top style="double">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Border="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6" fillId="0" borderId="4" xfId="0" applyFont="1" applyFill="1" applyBorder="1" applyAlignment="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3" borderId="8" xfId="0" applyFont="1" applyFill="1" applyBorder="1" applyAlignment="1">
      <alignment vertical="center"/>
    </xf>
    <xf numFmtId="164" fontId="4" fillId="3" borderId="9" xfId="1" applyNumberFormat="1" applyFont="1" applyFill="1" applyBorder="1" applyAlignment="1">
      <alignment vertical="center"/>
    </xf>
    <xf numFmtId="164" fontId="4" fillId="3" borderId="10" xfId="1" applyNumberFormat="1" applyFont="1" applyFill="1" applyBorder="1" applyAlignment="1">
      <alignment vertical="center"/>
    </xf>
    <xf numFmtId="0" fontId="4" fillId="0" borderId="11" xfId="0" applyFont="1" applyFill="1" applyBorder="1" applyAlignment="1">
      <alignment vertical="center"/>
    </xf>
    <xf numFmtId="164" fontId="4" fillId="0" borderId="12" xfId="1" applyNumberFormat="1" applyFont="1" applyFill="1" applyBorder="1" applyAlignment="1">
      <alignment vertical="center"/>
    </xf>
    <xf numFmtId="164" fontId="4" fillId="0" borderId="13" xfId="1" applyNumberFormat="1" applyFont="1" applyFill="1" applyBorder="1" applyAlignment="1">
      <alignment vertical="center"/>
    </xf>
    <xf numFmtId="0" fontId="4" fillId="3" borderId="11" xfId="0" applyFont="1" applyFill="1" applyBorder="1" applyAlignment="1">
      <alignment vertical="center"/>
    </xf>
    <xf numFmtId="164" fontId="4" fillId="3" borderId="12" xfId="1" applyNumberFormat="1" applyFont="1" applyFill="1" applyBorder="1" applyAlignment="1">
      <alignment vertical="center"/>
    </xf>
    <xf numFmtId="164" fontId="4" fillId="3" borderId="13" xfId="1" applyNumberFormat="1" applyFont="1" applyFill="1" applyBorder="1" applyAlignment="1">
      <alignment vertical="center"/>
    </xf>
    <xf numFmtId="0" fontId="4" fillId="3" borderId="32" xfId="0" applyFont="1" applyFill="1" applyBorder="1" applyAlignment="1">
      <alignment vertical="center"/>
    </xf>
    <xf numFmtId="164" fontId="4" fillId="3" borderId="33" xfId="1" applyNumberFormat="1"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5" fillId="2" borderId="1" xfId="0" applyFont="1" applyFill="1" applyBorder="1" applyAlignment="1">
      <alignment vertical="center"/>
    </xf>
    <xf numFmtId="164" fontId="5" fillId="2" borderId="1" xfId="1" applyNumberFormat="1" applyFont="1" applyFill="1" applyBorder="1" applyAlignment="1">
      <alignment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1" xfId="0" applyFont="1" applyFill="1" applyBorder="1" applyAlignment="1">
      <alignment horizontal="center" vertical="center"/>
    </xf>
    <xf numFmtId="0" fontId="4" fillId="3" borderId="17" xfId="0" applyFont="1" applyFill="1" applyBorder="1" applyAlignment="1">
      <alignment vertical="center"/>
    </xf>
    <xf numFmtId="164" fontId="4" fillId="0" borderId="12" xfId="1" applyNumberFormat="1" applyFont="1" applyBorder="1" applyAlignment="1">
      <alignment vertical="center"/>
    </xf>
    <xf numFmtId="164" fontId="4" fillId="0" borderId="13" xfId="1" applyNumberFormat="1" applyFont="1" applyBorder="1" applyAlignment="1">
      <alignment vertical="center"/>
    </xf>
    <xf numFmtId="0" fontId="4" fillId="3" borderId="28" xfId="0" applyFont="1" applyFill="1" applyBorder="1" applyAlignment="1">
      <alignment vertical="center"/>
    </xf>
    <xf numFmtId="164" fontId="4" fillId="3" borderId="29" xfId="1" applyNumberFormat="1" applyFont="1" applyFill="1" applyBorder="1" applyAlignment="1">
      <alignment vertical="center"/>
    </xf>
    <xf numFmtId="164" fontId="4" fillId="3" borderId="30" xfId="1" applyNumberFormat="1" applyFont="1" applyFill="1" applyBorder="1" applyAlignment="1">
      <alignment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164" fontId="4" fillId="3" borderId="18" xfId="1" applyNumberFormat="1" applyFont="1" applyFill="1" applyBorder="1" applyAlignment="1">
      <alignment vertical="center"/>
    </xf>
    <xf numFmtId="0" fontId="4" fillId="0" borderId="17" xfId="0" applyFont="1" applyFill="1" applyBorder="1" applyAlignment="1">
      <alignment vertical="center"/>
    </xf>
    <xf numFmtId="164" fontId="4" fillId="0" borderId="18" xfId="1" applyNumberFormat="1" applyFont="1" applyBorder="1" applyAlignment="1">
      <alignment vertical="center"/>
    </xf>
    <xf numFmtId="0" fontId="8" fillId="0" borderId="0" xfId="0" applyFont="1" applyAlignment="1">
      <alignment vertical="center"/>
    </xf>
    <xf numFmtId="164" fontId="4" fillId="0" borderId="29" xfId="1"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4"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1968500</xdr:colOff>
      <xdr:row>0</xdr:row>
      <xdr:rowOff>476970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085850"/>
          <a:ext cx="1968500" cy="476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1997075</xdr:colOff>
      <xdr:row>2</xdr:row>
      <xdr:rowOff>112903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968500" cy="476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2016125</xdr:colOff>
      <xdr:row>2</xdr:row>
      <xdr:rowOff>122428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1968500" cy="4769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topLeftCell="A28" zoomScale="90" zoomScaleNormal="100" zoomScaleSheetLayoutView="90" workbookViewId="0">
      <selection activeCell="I37" sqref="I37"/>
    </sheetView>
  </sheetViews>
  <sheetFormatPr defaultRowHeight="15.75" x14ac:dyDescent="0.25"/>
  <cols>
    <col min="1" max="1" width="5.85546875" style="5" customWidth="1"/>
    <col min="2" max="2" width="42.85546875" style="4" customWidth="1"/>
    <col min="3" max="5" width="18.42578125" style="4" customWidth="1"/>
    <col min="6" max="16384" width="9.140625" style="5"/>
  </cols>
  <sheetData>
    <row r="1" spans="2:5" s="2" customFormat="1" ht="39" customHeight="1" x14ac:dyDescent="0.25">
      <c r="B1" s="1"/>
    </row>
    <row r="2" spans="2:5" x14ac:dyDescent="0.25">
      <c r="B2" s="3" t="s">
        <v>0</v>
      </c>
    </row>
    <row r="3" spans="2:5" ht="16.5" thickBot="1" x14ac:dyDescent="0.3"/>
    <row r="4" spans="2:5" ht="18" customHeight="1" thickBot="1" x14ac:dyDescent="0.3">
      <c r="B4" s="47" t="s">
        <v>52</v>
      </c>
      <c r="C4" s="48"/>
      <c r="D4" s="48"/>
      <c r="E4" s="49"/>
    </row>
    <row r="5" spans="2:5" ht="18" customHeight="1" thickBot="1" x14ac:dyDescent="0.3">
      <c r="B5" s="6" t="s">
        <v>1</v>
      </c>
      <c r="C5" s="7" t="s">
        <v>2</v>
      </c>
      <c r="D5" s="8" t="s">
        <v>3</v>
      </c>
      <c r="E5" s="9" t="s">
        <v>4</v>
      </c>
    </row>
    <row r="6" spans="2:5" ht="18" customHeight="1" thickTop="1" x14ac:dyDescent="0.25">
      <c r="B6" s="10" t="s">
        <v>5</v>
      </c>
      <c r="C6" s="11">
        <v>50800.75412845314</v>
      </c>
      <c r="D6" s="11">
        <v>36460.309706986605</v>
      </c>
      <c r="E6" s="12">
        <f t="shared" ref="E6:E30" si="0">+C6-D6</f>
        <v>14340.444421466535</v>
      </c>
    </row>
    <row r="7" spans="2:5" ht="18" customHeight="1" x14ac:dyDescent="0.25">
      <c r="B7" s="13" t="s">
        <v>6</v>
      </c>
      <c r="C7" s="46">
        <v>13439.989076536034</v>
      </c>
      <c r="D7" s="14">
        <v>10956.520218293706</v>
      </c>
      <c r="E7" s="15">
        <f t="shared" si="0"/>
        <v>2483.4688582423278</v>
      </c>
    </row>
    <row r="8" spans="2:5" ht="18" customHeight="1" x14ac:dyDescent="0.25">
      <c r="B8" s="16" t="s">
        <v>7</v>
      </c>
      <c r="C8" s="17">
        <v>4167.8384232185081</v>
      </c>
      <c r="D8" s="17">
        <v>4653.2609085608774</v>
      </c>
      <c r="E8" s="18">
        <f t="shared" si="0"/>
        <v>-485.42248534236933</v>
      </c>
    </row>
    <row r="9" spans="2:5" ht="18" customHeight="1" x14ac:dyDescent="0.25">
      <c r="B9" s="13" t="s">
        <v>8</v>
      </c>
      <c r="C9" s="46">
        <v>2799.0507825584323</v>
      </c>
      <c r="D9" s="14">
        <v>2216.9480851799999</v>
      </c>
      <c r="E9" s="15">
        <f t="shared" si="0"/>
        <v>582.10269737843237</v>
      </c>
    </row>
    <row r="10" spans="2:5" ht="18" customHeight="1" x14ac:dyDescent="0.25">
      <c r="B10" s="16" t="s">
        <v>9</v>
      </c>
      <c r="C10" s="17">
        <v>0</v>
      </c>
      <c r="D10" s="17">
        <v>6.6902053155666312</v>
      </c>
      <c r="E10" s="18">
        <f t="shared" si="0"/>
        <v>-6.6902053155666312</v>
      </c>
    </row>
    <row r="11" spans="2:5" ht="18" customHeight="1" x14ac:dyDescent="0.25">
      <c r="B11" s="13" t="s">
        <v>10</v>
      </c>
      <c r="C11" s="46">
        <v>0</v>
      </c>
      <c r="D11" s="14">
        <v>77.113712332761224</v>
      </c>
      <c r="E11" s="15">
        <f t="shared" si="0"/>
        <v>-77.113712332761224</v>
      </c>
    </row>
    <row r="12" spans="2:5" ht="18" customHeight="1" x14ac:dyDescent="0.25">
      <c r="B12" s="16" t="s">
        <v>11</v>
      </c>
      <c r="C12" s="17">
        <v>391.17183387742921</v>
      </c>
      <c r="D12" s="17">
        <v>482.11286721467047</v>
      </c>
      <c r="E12" s="18">
        <f t="shared" si="0"/>
        <v>-90.941033337241265</v>
      </c>
    </row>
    <row r="13" spans="2:5" ht="18" customHeight="1" x14ac:dyDescent="0.25">
      <c r="B13" s="13" t="s">
        <v>12</v>
      </c>
      <c r="C13" s="46">
        <v>3.9176663000000005</v>
      </c>
      <c r="D13" s="14">
        <v>6.3649986900000002</v>
      </c>
      <c r="E13" s="15">
        <f t="shared" si="0"/>
        <v>-2.4473323899999997</v>
      </c>
    </row>
    <row r="14" spans="2:5" ht="18" customHeight="1" x14ac:dyDescent="0.25">
      <c r="B14" s="16" t="s">
        <v>13</v>
      </c>
      <c r="C14" s="17">
        <v>2443.6265493685733</v>
      </c>
      <c r="D14" s="17">
        <v>1613.0507529256199</v>
      </c>
      <c r="E14" s="18">
        <f t="shared" si="0"/>
        <v>830.57579644295333</v>
      </c>
    </row>
    <row r="15" spans="2:5" ht="18" customHeight="1" x14ac:dyDescent="0.25">
      <c r="B15" s="13" t="s">
        <v>14</v>
      </c>
      <c r="C15" s="46">
        <v>0.55200000000000005</v>
      </c>
      <c r="D15" s="14">
        <v>24.894122710000001</v>
      </c>
      <c r="E15" s="15">
        <f t="shared" si="0"/>
        <v>-24.342122710000002</v>
      </c>
    </row>
    <row r="16" spans="2:5" ht="18" customHeight="1" x14ac:dyDescent="0.25">
      <c r="B16" s="16" t="s">
        <v>15</v>
      </c>
      <c r="C16" s="17">
        <v>0</v>
      </c>
      <c r="D16" s="17">
        <v>0.12280000000000001</v>
      </c>
      <c r="E16" s="18">
        <f t="shared" si="0"/>
        <v>-0.12280000000000001</v>
      </c>
    </row>
    <row r="17" spans="2:5" ht="18" customHeight="1" x14ac:dyDescent="0.25">
      <c r="B17" s="13" t="s">
        <v>16</v>
      </c>
      <c r="C17" s="46">
        <v>0</v>
      </c>
      <c r="D17" s="14">
        <v>0</v>
      </c>
      <c r="E17" s="15">
        <f t="shared" si="0"/>
        <v>0</v>
      </c>
    </row>
    <row r="18" spans="2:5" ht="18" customHeight="1" x14ac:dyDescent="0.25">
      <c r="B18" s="16" t="s">
        <v>17</v>
      </c>
      <c r="C18" s="17">
        <v>21976.746459777525</v>
      </c>
      <c r="D18" s="17">
        <v>27473.657632561884</v>
      </c>
      <c r="E18" s="18">
        <f t="shared" si="0"/>
        <v>-5496.9111727843592</v>
      </c>
    </row>
    <row r="19" spans="2:5" ht="18" customHeight="1" x14ac:dyDescent="0.25">
      <c r="B19" s="13" t="s">
        <v>18</v>
      </c>
      <c r="C19" s="46">
        <v>13911.982427158136</v>
      </c>
      <c r="D19" s="14">
        <v>8903.2610744800113</v>
      </c>
      <c r="E19" s="15">
        <f t="shared" si="0"/>
        <v>5008.7213526781252</v>
      </c>
    </row>
    <row r="20" spans="2:5" ht="18" customHeight="1" x14ac:dyDescent="0.25">
      <c r="B20" s="16" t="s">
        <v>19</v>
      </c>
      <c r="C20" s="17">
        <v>5248.9233247465663</v>
      </c>
      <c r="D20" s="17">
        <v>5726.1195751273699</v>
      </c>
      <c r="E20" s="18">
        <f t="shared" si="0"/>
        <v>-477.19625038080358</v>
      </c>
    </row>
    <row r="21" spans="2:5" ht="18" customHeight="1" x14ac:dyDescent="0.25">
      <c r="B21" s="13" t="s">
        <v>20</v>
      </c>
      <c r="C21" s="46">
        <v>0</v>
      </c>
      <c r="D21" s="14">
        <v>0</v>
      </c>
      <c r="E21" s="15">
        <f t="shared" si="0"/>
        <v>0</v>
      </c>
    </row>
    <row r="22" spans="2:5" ht="18" customHeight="1" x14ac:dyDescent="0.25">
      <c r="B22" s="16" t="s">
        <v>21</v>
      </c>
      <c r="C22" s="17">
        <v>0</v>
      </c>
      <c r="D22" s="17">
        <v>0</v>
      </c>
      <c r="E22" s="18">
        <f t="shared" si="0"/>
        <v>0</v>
      </c>
    </row>
    <row r="23" spans="2:5" ht="18" customHeight="1" x14ac:dyDescent="0.25">
      <c r="B23" s="13" t="s">
        <v>22</v>
      </c>
      <c r="C23" s="46">
        <v>1.8</v>
      </c>
      <c r="D23" s="14">
        <v>77.943983489268788</v>
      </c>
      <c r="E23" s="15">
        <f t="shared" si="0"/>
        <v>-76.143983489268791</v>
      </c>
    </row>
    <row r="24" spans="2:5" ht="18" customHeight="1" x14ac:dyDescent="0.25">
      <c r="B24" s="16" t="s">
        <v>23</v>
      </c>
      <c r="C24" s="17">
        <v>170.13480558907378</v>
      </c>
      <c r="D24" s="17">
        <v>93.935011051687752</v>
      </c>
      <c r="E24" s="18">
        <f t="shared" si="0"/>
        <v>76.199794537386026</v>
      </c>
    </row>
    <row r="25" spans="2:5" ht="18" customHeight="1" x14ac:dyDescent="0.25">
      <c r="B25" s="13" t="s">
        <v>24</v>
      </c>
      <c r="C25" s="46">
        <v>68.090999999999994</v>
      </c>
      <c r="D25" s="14">
        <v>92.156999999999996</v>
      </c>
      <c r="E25" s="15">
        <f t="shared" si="0"/>
        <v>-24.066000000000003</v>
      </c>
    </row>
    <row r="26" spans="2:5" ht="18" customHeight="1" x14ac:dyDescent="0.25">
      <c r="B26" s="16" t="s">
        <v>25</v>
      </c>
      <c r="C26" s="17">
        <v>224.21314397608995</v>
      </c>
      <c r="D26" s="17">
        <v>337.31134759959679</v>
      </c>
      <c r="E26" s="18">
        <f t="shared" si="0"/>
        <v>-113.09820362350683</v>
      </c>
    </row>
    <row r="27" spans="2:5" ht="18" customHeight="1" x14ac:dyDescent="0.25">
      <c r="B27" s="13" t="s">
        <v>26</v>
      </c>
      <c r="C27" s="46">
        <v>43.085952000000013</v>
      </c>
      <c r="D27" s="14">
        <v>117.77827191873786</v>
      </c>
      <c r="E27" s="15">
        <f t="shared" si="0"/>
        <v>-74.692319918737837</v>
      </c>
    </row>
    <row r="28" spans="2:5" ht="18" customHeight="1" x14ac:dyDescent="0.25">
      <c r="B28" s="16" t="s">
        <v>27</v>
      </c>
      <c r="C28" s="17">
        <v>0.11009015000000003</v>
      </c>
      <c r="D28" s="17">
        <v>0</v>
      </c>
      <c r="E28" s="18">
        <f t="shared" si="0"/>
        <v>0.11009015000000003</v>
      </c>
    </row>
    <row r="29" spans="2:5" ht="18" customHeight="1" x14ac:dyDescent="0.25">
      <c r="B29" s="13" t="s">
        <v>28</v>
      </c>
      <c r="C29" s="46">
        <v>66.269199789999988</v>
      </c>
      <c r="D29" s="14">
        <v>53.392028880000098</v>
      </c>
      <c r="E29" s="15">
        <f t="shared" si="0"/>
        <v>12.87717090999989</v>
      </c>
    </row>
    <row r="30" spans="2:5" ht="18" customHeight="1" thickBot="1" x14ac:dyDescent="0.3">
      <c r="B30" s="19" t="s">
        <v>29</v>
      </c>
      <c r="C30" s="17">
        <v>18.49652698000002</v>
      </c>
      <c r="D30" s="17">
        <v>11.201457169999957</v>
      </c>
      <c r="E30" s="18">
        <f t="shared" si="0"/>
        <v>7.2950698100000633</v>
      </c>
    </row>
    <row r="31" spans="2:5" ht="18" customHeight="1" thickBot="1" x14ac:dyDescent="0.3">
      <c r="B31" s="21" t="s">
        <v>30</v>
      </c>
      <c r="C31" s="22"/>
      <c r="D31" s="22"/>
      <c r="E31" s="23"/>
    </row>
    <row r="32" spans="2:5" ht="18" customHeight="1" thickTop="1" x14ac:dyDescent="0.25">
      <c r="B32" s="13" t="s">
        <v>31</v>
      </c>
      <c r="C32" s="46">
        <v>408.02</v>
      </c>
      <c r="D32" s="14">
        <v>382.84</v>
      </c>
      <c r="E32" s="15">
        <f>+C32-D32</f>
        <v>25.180000000000007</v>
      </c>
    </row>
    <row r="33" spans="2:5" ht="18" customHeight="1" thickBot="1" x14ac:dyDescent="0.3">
      <c r="B33" s="19" t="s">
        <v>32</v>
      </c>
      <c r="C33" s="20">
        <v>567.16999999999996</v>
      </c>
      <c r="D33" s="17">
        <v>393.04</v>
      </c>
      <c r="E33" s="18">
        <f>+C33-D33</f>
        <v>174.12999999999994</v>
      </c>
    </row>
    <row r="34" spans="2:5" ht="18" customHeight="1" thickBot="1" x14ac:dyDescent="0.3">
      <c r="B34" s="24" t="s">
        <v>33</v>
      </c>
      <c r="C34" s="25"/>
      <c r="D34" s="25"/>
      <c r="E34" s="26"/>
    </row>
    <row r="35" spans="2:5" ht="18" customHeight="1" thickTop="1" x14ac:dyDescent="0.25">
      <c r="B35" s="13" t="s">
        <v>34</v>
      </c>
      <c r="C35" s="46">
        <v>3.5081379999999998</v>
      </c>
      <c r="D35" s="14">
        <v>3.4022220000000001</v>
      </c>
      <c r="E35" s="15">
        <f>+C35-D35</f>
        <v>0.10591599999999968</v>
      </c>
    </row>
    <row r="36" spans="2:5" ht="18" customHeight="1" thickBot="1" x14ac:dyDescent="0.3">
      <c r="B36" s="16" t="s">
        <v>35</v>
      </c>
      <c r="C36" s="17">
        <v>0.90005199999999996</v>
      </c>
      <c r="D36" s="17">
        <v>3.020019</v>
      </c>
      <c r="E36" s="18">
        <f>+C36-D36</f>
        <v>-2.1199669999999999</v>
      </c>
    </row>
    <row r="37" spans="2:5" ht="18" customHeight="1" thickBot="1" x14ac:dyDescent="0.3">
      <c r="B37" s="27" t="s">
        <v>36</v>
      </c>
      <c r="C37" s="28">
        <f>+SUM(C6:C30)+SUM(C32:C33)+SUM(C35:C36)</f>
        <v>116756.35158047949</v>
      </c>
      <c r="D37" s="28">
        <f>+SUM(D6:D30)+SUM(D32:D33)+SUM(D35:D36)</f>
        <v>100166.44800148836</v>
      </c>
      <c r="E37" s="28">
        <f>+SUM(E6:E30)+SUM(E32:E33)+SUM(E35:E36)</f>
        <v>16589.903578991143</v>
      </c>
    </row>
    <row r="38" spans="2:5" ht="15" customHeight="1" x14ac:dyDescent="0.25"/>
    <row r="39" spans="2:5" x14ac:dyDescent="0.25">
      <c r="B39" s="45" t="s">
        <v>51</v>
      </c>
      <c r="C39" s="45"/>
      <c r="D39" s="45"/>
      <c r="E39" s="45"/>
    </row>
    <row r="40" spans="2:5" x14ac:dyDescent="0.25">
      <c r="B40" s="45" t="s">
        <v>53</v>
      </c>
      <c r="C40" s="45"/>
      <c r="D40" s="45"/>
      <c r="E40" s="45"/>
    </row>
  </sheetData>
  <mergeCells count="1">
    <mergeCell ref="B4:E4"/>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41"/>
  <sheetViews>
    <sheetView tabSelected="1" view="pageBreakPreview" topLeftCell="A13" zoomScale="90" zoomScaleNormal="100" zoomScaleSheetLayoutView="90" workbookViewId="0">
      <selection activeCell="I37" sqref="I37"/>
    </sheetView>
  </sheetViews>
  <sheetFormatPr defaultRowHeight="15.75" x14ac:dyDescent="0.25"/>
  <cols>
    <col min="1" max="1" width="4.140625" style="5" customWidth="1"/>
    <col min="2" max="2" width="41.5703125" style="4" customWidth="1"/>
    <col min="3" max="12" width="14" style="4" customWidth="1"/>
    <col min="13" max="16384" width="9.140625" style="5"/>
  </cols>
  <sheetData>
    <row r="4" spans="2:12" ht="16.5" thickBot="1" x14ac:dyDescent="0.3"/>
    <row r="5" spans="2:12" ht="18" customHeight="1" thickBot="1" x14ac:dyDescent="0.3">
      <c r="B5" s="47" t="s">
        <v>54</v>
      </c>
      <c r="C5" s="48"/>
      <c r="D5" s="48"/>
      <c r="E5" s="48"/>
      <c r="F5" s="48"/>
      <c r="G5" s="48"/>
      <c r="H5" s="48"/>
      <c r="I5" s="48"/>
      <c r="J5" s="48"/>
      <c r="K5" s="48"/>
      <c r="L5" s="49"/>
    </row>
    <row r="6" spans="2:12" ht="30.75" customHeight="1" thickBot="1" x14ac:dyDescent="0.3">
      <c r="B6" s="50" t="s">
        <v>1</v>
      </c>
      <c r="C6" s="52" t="s">
        <v>46</v>
      </c>
      <c r="D6" s="53"/>
      <c r="E6" s="54" t="s">
        <v>47</v>
      </c>
      <c r="F6" s="55"/>
      <c r="G6" s="54" t="s">
        <v>48</v>
      </c>
      <c r="H6" s="55"/>
      <c r="I6" s="54" t="s">
        <v>49</v>
      </c>
      <c r="J6" s="55"/>
      <c r="K6" s="54" t="s">
        <v>45</v>
      </c>
      <c r="L6" s="56"/>
    </row>
    <row r="7" spans="2:12" ht="18.75" customHeight="1" thickTop="1" thickBot="1" x14ac:dyDescent="0.3">
      <c r="B7" s="51"/>
      <c r="C7" s="29" t="s">
        <v>2</v>
      </c>
      <c r="D7" s="30" t="s">
        <v>50</v>
      </c>
      <c r="E7" s="30" t="s">
        <v>2</v>
      </c>
      <c r="F7" s="30" t="s">
        <v>50</v>
      </c>
      <c r="G7" s="30" t="s">
        <v>2</v>
      </c>
      <c r="H7" s="30" t="s">
        <v>50</v>
      </c>
      <c r="I7" s="30" t="s">
        <v>2</v>
      </c>
      <c r="J7" s="30" t="s">
        <v>50</v>
      </c>
      <c r="K7" s="30" t="s">
        <v>2</v>
      </c>
      <c r="L7" s="31" t="s">
        <v>50</v>
      </c>
    </row>
    <row r="8" spans="2:12" ht="16.5" customHeight="1" thickTop="1" x14ac:dyDescent="0.25">
      <c r="B8" s="32" t="s">
        <v>5</v>
      </c>
      <c r="C8" s="17">
        <v>27925.485897747778</v>
      </c>
      <c r="D8" s="17">
        <v>26477.249504961488</v>
      </c>
      <c r="E8" s="17">
        <v>9793.0764975953953</v>
      </c>
      <c r="F8" s="17">
        <v>4067.1321367623609</v>
      </c>
      <c r="G8" s="17">
        <v>9343.7046216340877</v>
      </c>
      <c r="H8" s="17">
        <v>3528.3703778182053</v>
      </c>
      <c r="I8" s="17">
        <v>2098.3960247172695</v>
      </c>
      <c r="J8" s="17">
        <v>1748.0218550579566</v>
      </c>
      <c r="K8" s="17">
        <v>1640.0914819097652</v>
      </c>
      <c r="L8" s="18">
        <v>639.53588360660842</v>
      </c>
    </row>
    <row r="9" spans="2:12" ht="16.5" customHeight="1" x14ac:dyDescent="0.25">
      <c r="B9" s="13" t="s">
        <v>6</v>
      </c>
      <c r="C9" s="14">
        <v>10831.823467171747</v>
      </c>
      <c r="D9" s="14">
        <v>7546.8600781881614</v>
      </c>
      <c r="E9" s="14">
        <v>1419.2414166330404</v>
      </c>
      <c r="F9" s="14">
        <v>1322.1967160994673</v>
      </c>
      <c r="G9" s="14">
        <v>936.84037324389192</v>
      </c>
      <c r="H9" s="14">
        <v>1762.6417696910094</v>
      </c>
      <c r="I9" s="14">
        <v>248.28786263742174</v>
      </c>
      <c r="J9" s="14">
        <v>304.36985048462714</v>
      </c>
      <c r="K9" s="14">
        <v>3.8363701170208602</v>
      </c>
      <c r="L9" s="14">
        <v>20.315521500903078</v>
      </c>
    </row>
    <row r="10" spans="2:12" ht="16.5" customHeight="1" x14ac:dyDescent="0.25">
      <c r="B10" s="16" t="s">
        <v>7</v>
      </c>
      <c r="C10" s="17">
        <v>3825.7260310466208</v>
      </c>
      <c r="D10" s="17">
        <v>4269.6255680280192</v>
      </c>
      <c r="E10" s="17">
        <v>268.70428008025152</v>
      </c>
      <c r="F10" s="17">
        <v>161.36544829033062</v>
      </c>
      <c r="G10" s="17">
        <v>45.073073563104685</v>
      </c>
      <c r="H10" s="17">
        <v>172.6372184623126</v>
      </c>
      <c r="I10" s="17">
        <v>28.207778128240669</v>
      </c>
      <c r="J10" s="17">
        <v>45.59517302158023</v>
      </c>
      <c r="K10" s="17">
        <v>0.12375150378866</v>
      </c>
      <c r="L10" s="18">
        <v>4.037469158635</v>
      </c>
    </row>
    <row r="11" spans="2:12" ht="16.5" customHeight="1" x14ac:dyDescent="0.25">
      <c r="B11" s="13" t="s">
        <v>8</v>
      </c>
      <c r="C11" s="14">
        <v>2799.0507825584323</v>
      </c>
      <c r="D11" s="14">
        <v>2216.9480851799999</v>
      </c>
      <c r="E11" s="14">
        <v>0</v>
      </c>
      <c r="F11" s="14">
        <v>0</v>
      </c>
      <c r="G11" s="14">
        <v>0</v>
      </c>
      <c r="H11" s="14">
        <v>0</v>
      </c>
      <c r="I11" s="14">
        <v>0</v>
      </c>
      <c r="J11" s="14">
        <v>0</v>
      </c>
      <c r="K11" s="14">
        <v>0</v>
      </c>
      <c r="L11" s="14">
        <v>0</v>
      </c>
    </row>
    <row r="12" spans="2:12" ht="16.5" customHeight="1" x14ac:dyDescent="0.25">
      <c r="B12" s="16" t="s">
        <v>9</v>
      </c>
      <c r="C12" s="17">
        <v>0</v>
      </c>
      <c r="D12" s="17">
        <v>0</v>
      </c>
      <c r="E12" s="17">
        <v>0</v>
      </c>
      <c r="F12" s="17">
        <v>3.9432381511040906</v>
      </c>
      <c r="G12" s="17">
        <v>0</v>
      </c>
      <c r="H12" s="17">
        <v>0</v>
      </c>
      <c r="I12" s="17">
        <v>0</v>
      </c>
      <c r="J12" s="17">
        <v>2.7469671644625402</v>
      </c>
      <c r="K12" s="17">
        <v>0</v>
      </c>
      <c r="L12" s="18">
        <v>0</v>
      </c>
    </row>
    <row r="13" spans="2:12" ht="16.5" customHeight="1" x14ac:dyDescent="0.25">
      <c r="B13" s="13" t="s">
        <v>10</v>
      </c>
      <c r="C13" s="14">
        <v>0</v>
      </c>
      <c r="D13" s="14">
        <v>32.259978760000003</v>
      </c>
      <c r="E13" s="14">
        <v>0</v>
      </c>
      <c r="F13" s="14">
        <v>0.51730836732266994</v>
      </c>
      <c r="G13" s="14">
        <v>0</v>
      </c>
      <c r="H13" s="14">
        <v>0</v>
      </c>
      <c r="I13" s="14">
        <v>0</v>
      </c>
      <c r="J13" s="14">
        <v>44.336425205438559</v>
      </c>
      <c r="K13" s="14">
        <v>0</v>
      </c>
      <c r="L13" s="14">
        <v>0</v>
      </c>
    </row>
    <row r="14" spans="2:12" ht="16.5" customHeight="1" x14ac:dyDescent="0.25">
      <c r="B14" s="16" t="s">
        <v>11</v>
      </c>
      <c r="C14" s="17">
        <v>316.60081828434818</v>
      </c>
      <c r="D14" s="17">
        <v>465.87909408122215</v>
      </c>
      <c r="E14" s="17">
        <v>40.571582649729507</v>
      </c>
      <c r="F14" s="17">
        <v>9.7138070572850204</v>
      </c>
      <c r="G14" s="17">
        <v>27.456699005830743</v>
      </c>
      <c r="H14" s="17">
        <v>0.33600000640722993</v>
      </c>
      <c r="I14" s="17">
        <v>4.5303820002404409</v>
      </c>
      <c r="J14" s="17">
        <v>0.82250607705451995</v>
      </c>
      <c r="K14" s="17">
        <v>2.0086109996332997</v>
      </c>
      <c r="L14" s="18">
        <v>5.2064874927015605</v>
      </c>
    </row>
    <row r="15" spans="2:12" ht="16.5" customHeight="1" x14ac:dyDescent="0.25">
      <c r="B15" s="13" t="s">
        <v>12</v>
      </c>
      <c r="C15" s="14">
        <v>3.8926662999999992</v>
      </c>
      <c r="D15" s="14">
        <v>5.752723259999998</v>
      </c>
      <c r="E15" s="14">
        <v>0</v>
      </c>
      <c r="F15" s="14">
        <v>0.40291721999999996</v>
      </c>
      <c r="G15" s="14">
        <v>0</v>
      </c>
      <c r="H15" s="14">
        <v>0</v>
      </c>
      <c r="I15" s="14">
        <v>2.5000000000000001E-2</v>
      </c>
      <c r="J15" s="14">
        <v>0.20935820999999999</v>
      </c>
      <c r="K15" s="14">
        <v>0</v>
      </c>
      <c r="L15" s="14">
        <v>0</v>
      </c>
    </row>
    <row r="16" spans="2:12" ht="16.5" customHeight="1" x14ac:dyDescent="0.25">
      <c r="B16" s="16" t="s">
        <v>13</v>
      </c>
      <c r="C16" s="17">
        <v>2436.89730606179</v>
      </c>
      <c r="D16" s="17">
        <v>1601.0773502304269</v>
      </c>
      <c r="E16" s="17">
        <v>6.0657117967832104</v>
      </c>
      <c r="F16" s="17">
        <v>4.7415416511929793</v>
      </c>
      <c r="G16" s="17">
        <v>0.25</v>
      </c>
      <c r="H16" s="17">
        <v>1.9863795931353398</v>
      </c>
      <c r="I16" s="17">
        <v>0.41</v>
      </c>
      <c r="J16" s="17">
        <v>4.8316165508647195</v>
      </c>
      <c r="K16" s="17">
        <v>0</v>
      </c>
      <c r="L16" s="18">
        <v>0.41</v>
      </c>
    </row>
    <row r="17" spans="2:12" ht="16.5" customHeight="1" x14ac:dyDescent="0.25">
      <c r="B17" s="13" t="s">
        <v>14</v>
      </c>
      <c r="C17" s="14">
        <v>0.55200000000000005</v>
      </c>
      <c r="D17" s="14">
        <v>24.766491939999998</v>
      </c>
      <c r="E17" s="14">
        <v>0</v>
      </c>
      <c r="F17" s="14">
        <v>0</v>
      </c>
      <c r="G17" s="14">
        <v>0</v>
      </c>
      <c r="H17" s="14">
        <v>0</v>
      </c>
      <c r="I17" s="14">
        <v>0</v>
      </c>
      <c r="J17" s="14">
        <v>0.12763077</v>
      </c>
      <c r="K17" s="14">
        <v>0</v>
      </c>
      <c r="L17" s="14">
        <v>0</v>
      </c>
    </row>
    <row r="18" spans="2:12" ht="16.5" customHeight="1" x14ac:dyDescent="0.25">
      <c r="B18" s="16" t="s">
        <v>15</v>
      </c>
      <c r="C18" s="17">
        <v>0</v>
      </c>
      <c r="D18" s="17">
        <v>0.12284349</v>
      </c>
      <c r="E18" s="17">
        <v>0</v>
      </c>
      <c r="F18" s="17">
        <v>0</v>
      </c>
      <c r="G18" s="17">
        <v>0</v>
      </c>
      <c r="H18" s="17">
        <v>0</v>
      </c>
      <c r="I18" s="17">
        <v>0</v>
      </c>
      <c r="J18" s="17">
        <v>0</v>
      </c>
      <c r="K18" s="17">
        <v>0</v>
      </c>
      <c r="L18" s="18">
        <v>0</v>
      </c>
    </row>
    <row r="19" spans="2:12" ht="16.5" customHeight="1" x14ac:dyDescent="0.25">
      <c r="B19" s="13" t="s">
        <v>16</v>
      </c>
      <c r="C19" s="14">
        <v>0</v>
      </c>
      <c r="D19" s="14">
        <v>0</v>
      </c>
      <c r="E19" s="14">
        <v>0</v>
      </c>
      <c r="F19" s="14">
        <v>0</v>
      </c>
      <c r="G19" s="14">
        <v>0</v>
      </c>
      <c r="H19" s="14">
        <v>0</v>
      </c>
      <c r="I19" s="14">
        <v>0</v>
      </c>
      <c r="J19" s="14">
        <v>0</v>
      </c>
      <c r="K19" s="14">
        <v>0</v>
      </c>
      <c r="L19" s="14">
        <v>0</v>
      </c>
    </row>
    <row r="20" spans="2:12" ht="16.5" customHeight="1" x14ac:dyDescent="0.25">
      <c r="B20" s="16" t="s">
        <v>17</v>
      </c>
      <c r="C20" s="17">
        <v>14112.048271632146</v>
      </c>
      <c r="D20" s="17">
        <v>19906.705002628547</v>
      </c>
      <c r="E20" s="17">
        <v>3995.4486647295271</v>
      </c>
      <c r="F20" s="17">
        <v>3973.9394629798635</v>
      </c>
      <c r="G20" s="17">
        <v>1415.5831462916042</v>
      </c>
      <c r="H20" s="17">
        <v>1724.0578524693722</v>
      </c>
      <c r="I20" s="17">
        <v>2251.254809991517</v>
      </c>
      <c r="J20" s="17">
        <v>1695.2392651638036</v>
      </c>
      <c r="K20" s="17">
        <v>202.41156705274693</v>
      </c>
      <c r="L20" s="18">
        <v>173.71586934030597</v>
      </c>
    </row>
    <row r="21" spans="2:12" ht="16.5" customHeight="1" x14ac:dyDescent="0.25">
      <c r="B21" s="13" t="s">
        <v>18</v>
      </c>
      <c r="C21" s="14">
        <v>10090.971000656406</v>
      </c>
      <c r="D21" s="14">
        <v>6913.753069679894</v>
      </c>
      <c r="E21" s="14">
        <v>648.9234836698447</v>
      </c>
      <c r="F21" s="14">
        <v>526.5938877581865</v>
      </c>
      <c r="G21" s="14">
        <v>1506.3747031386713</v>
      </c>
      <c r="H21" s="14">
        <v>722.83295336455944</v>
      </c>
      <c r="I21" s="14">
        <v>1427.5813072886319</v>
      </c>
      <c r="J21" s="14">
        <v>739.50650385737197</v>
      </c>
      <c r="K21" s="14">
        <v>238.34180964332717</v>
      </c>
      <c r="L21" s="14">
        <v>0.57449449000000008</v>
      </c>
    </row>
    <row r="22" spans="2:12" ht="16.5" customHeight="1" x14ac:dyDescent="0.25">
      <c r="B22" s="16" t="s">
        <v>19</v>
      </c>
      <c r="C22" s="17">
        <v>4227.5853882725523</v>
      </c>
      <c r="D22" s="17">
        <v>4533.7047901011647</v>
      </c>
      <c r="E22" s="17">
        <v>537.56693676698637</v>
      </c>
      <c r="F22" s="17">
        <v>348.59425187555757</v>
      </c>
      <c r="G22" s="17">
        <v>143.81069283462162</v>
      </c>
      <c r="H22" s="17">
        <v>325.23032432400021</v>
      </c>
      <c r="I22" s="17">
        <v>338.85287388417726</v>
      </c>
      <c r="J22" s="17">
        <v>462.99417004428881</v>
      </c>
      <c r="K22" s="17">
        <v>1.173749998228</v>
      </c>
      <c r="L22" s="18">
        <v>55.596028792357998</v>
      </c>
    </row>
    <row r="23" spans="2:12" ht="16.5" customHeight="1" x14ac:dyDescent="0.25">
      <c r="B23" s="13" t="s">
        <v>20</v>
      </c>
      <c r="C23" s="14">
        <v>0</v>
      </c>
      <c r="D23" s="14">
        <v>0</v>
      </c>
      <c r="E23" s="14">
        <v>0</v>
      </c>
      <c r="F23" s="14">
        <v>0</v>
      </c>
      <c r="G23" s="14">
        <v>0</v>
      </c>
      <c r="H23" s="14">
        <v>0</v>
      </c>
      <c r="I23" s="14">
        <v>0</v>
      </c>
      <c r="J23" s="14">
        <v>0</v>
      </c>
      <c r="K23" s="14">
        <v>0</v>
      </c>
      <c r="L23" s="14">
        <v>0</v>
      </c>
    </row>
    <row r="24" spans="2:12" ht="16.5" customHeight="1" x14ac:dyDescent="0.25">
      <c r="B24" s="16" t="s">
        <v>21</v>
      </c>
      <c r="C24" s="17">
        <v>0</v>
      </c>
      <c r="D24" s="17">
        <v>0</v>
      </c>
      <c r="E24" s="17">
        <v>0</v>
      </c>
      <c r="F24" s="17">
        <v>0</v>
      </c>
      <c r="G24" s="17">
        <v>0</v>
      </c>
      <c r="H24" s="17">
        <v>0</v>
      </c>
      <c r="I24" s="17">
        <v>0</v>
      </c>
      <c r="J24" s="17">
        <v>0</v>
      </c>
      <c r="K24" s="17">
        <v>0</v>
      </c>
      <c r="L24" s="18">
        <v>0</v>
      </c>
    </row>
    <row r="25" spans="2:12" ht="16.5" customHeight="1" x14ac:dyDescent="0.25">
      <c r="B25" s="13" t="s">
        <v>22</v>
      </c>
      <c r="C25" s="14">
        <v>1.8</v>
      </c>
      <c r="D25" s="14">
        <v>62.389008050000001</v>
      </c>
      <c r="E25" s="14">
        <v>0</v>
      </c>
      <c r="F25" s="14">
        <v>6.0269382013479591</v>
      </c>
      <c r="G25" s="14">
        <v>0</v>
      </c>
      <c r="H25" s="14">
        <v>0</v>
      </c>
      <c r="I25" s="14">
        <v>0</v>
      </c>
      <c r="J25" s="14">
        <v>9.5280372179208594</v>
      </c>
      <c r="K25" s="14">
        <v>0</v>
      </c>
      <c r="L25" s="14">
        <v>0</v>
      </c>
    </row>
    <row r="26" spans="2:12" ht="16.5" customHeight="1" x14ac:dyDescent="0.25">
      <c r="B26" s="16" t="s">
        <v>23</v>
      </c>
      <c r="C26" s="17">
        <v>0.32800000104874999</v>
      </c>
      <c r="D26" s="17">
        <v>2.2567865881770004E-2</v>
      </c>
      <c r="E26" s="17">
        <v>68.40569253957274</v>
      </c>
      <c r="F26" s="17">
        <v>93.412369290373988</v>
      </c>
      <c r="G26" s="17">
        <v>100.00000000477441</v>
      </c>
      <c r="H26" s="17">
        <v>0</v>
      </c>
      <c r="I26" s="17">
        <v>1.40111304367788</v>
      </c>
      <c r="J26" s="17">
        <v>0.50007389543199998</v>
      </c>
      <c r="K26" s="17">
        <v>0</v>
      </c>
      <c r="L26" s="18">
        <v>0</v>
      </c>
    </row>
    <row r="27" spans="2:12" ht="16.5" customHeight="1" x14ac:dyDescent="0.25">
      <c r="B27" s="13" t="s">
        <v>24</v>
      </c>
      <c r="C27" s="14">
        <v>48.487952929999899</v>
      </c>
      <c r="D27" s="14">
        <v>65.150610130000004</v>
      </c>
      <c r="E27" s="14">
        <v>0</v>
      </c>
      <c r="F27" s="14">
        <v>0</v>
      </c>
      <c r="G27" s="14">
        <v>0.4</v>
      </c>
      <c r="H27" s="14">
        <v>0</v>
      </c>
      <c r="I27" s="14">
        <v>19.203188349999898</v>
      </c>
      <c r="J27" s="14">
        <v>27.006564289999901</v>
      </c>
      <c r="K27" s="14">
        <v>0</v>
      </c>
      <c r="L27" s="14">
        <v>0</v>
      </c>
    </row>
    <row r="28" spans="2:12" ht="16.5" customHeight="1" x14ac:dyDescent="0.25">
      <c r="B28" s="16" t="s">
        <v>25</v>
      </c>
      <c r="C28" s="17">
        <v>175.40910254383104</v>
      </c>
      <c r="D28" s="17">
        <v>245.7184218550037</v>
      </c>
      <c r="E28" s="17">
        <v>25.836311020536378</v>
      </c>
      <c r="F28" s="17">
        <v>38.392231031022526</v>
      </c>
      <c r="G28" s="17">
        <v>5.3990250015866801</v>
      </c>
      <c r="H28" s="17">
        <v>11.2993911850273</v>
      </c>
      <c r="I28" s="17">
        <v>17.56858051013586</v>
      </c>
      <c r="J28" s="17">
        <v>41.901303408543221</v>
      </c>
      <c r="K28" s="17">
        <v>0</v>
      </c>
      <c r="L28" s="18">
        <v>0</v>
      </c>
    </row>
    <row r="29" spans="2:12" ht="16.5" customHeight="1" x14ac:dyDescent="0.25">
      <c r="B29" s="13" t="s">
        <v>26</v>
      </c>
      <c r="C29" s="14">
        <v>42.310529589999888</v>
      </c>
      <c r="D29" s="14">
        <v>75.459972069999992</v>
      </c>
      <c r="E29" s="14">
        <v>0</v>
      </c>
      <c r="F29" s="14">
        <v>4.9802562742153302</v>
      </c>
      <c r="G29" s="14">
        <v>0</v>
      </c>
      <c r="H29" s="14">
        <v>1.428437</v>
      </c>
      <c r="I29" s="14">
        <v>0.77542238999999902</v>
      </c>
      <c r="J29" s="14">
        <v>35.909557214522508</v>
      </c>
      <c r="K29" s="14">
        <v>0</v>
      </c>
      <c r="L29" s="14">
        <v>0</v>
      </c>
    </row>
    <row r="30" spans="2:12" ht="16.5" customHeight="1" x14ac:dyDescent="0.25">
      <c r="B30" s="16" t="s">
        <v>27</v>
      </c>
      <c r="C30" s="17">
        <v>0.11009015</v>
      </c>
      <c r="D30" s="17">
        <v>0</v>
      </c>
      <c r="E30" s="17">
        <v>0</v>
      </c>
      <c r="F30" s="17">
        <v>0</v>
      </c>
      <c r="G30" s="17">
        <v>0</v>
      </c>
      <c r="H30" s="17">
        <v>0</v>
      </c>
      <c r="I30" s="17">
        <v>0</v>
      </c>
      <c r="J30" s="17">
        <v>0</v>
      </c>
      <c r="K30" s="17">
        <v>0</v>
      </c>
      <c r="L30" s="18">
        <v>0</v>
      </c>
    </row>
    <row r="31" spans="2:12" ht="16.5" customHeight="1" x14ac:dyDescent="0.25">
      <c r="B31" s="13" t="s">
        <v>28</v>
      </c>
      <c r="C31" s="14">
        <v>56.00980208</v>
      </c>
      <c r="D31" s="14">
        <v>47.854038590000002</v>
      </c>
      <c r="E31" s="14">
        <v>0</v>
      </c>
      <c r="F31" s="14">
        <v>0</v>
      </c>
      <c r="G31" s="14">
        <v>2.4170549999999999E-2</v>
      </c>
      <c r="H31" s="14">
        <v>0.02</v>
      </c>
      <c r="I31" s="14">
        <v>10.235227119999999</v>
      </c>
      <c r="J31" s="14">
        <v>5.5179902599999897</v>
      </c>
      <c r="K31" s="14">
        <v>0</v>
      </c>
      <c r="L31" s="14">
        <v>0</v>
      </c>
    </row>
    <row r="32" spans="2:12" ht="16.5" customHeight="1" thickBot="1" x14ac:dyDescent="0.3">
      <c r="B32" s="16" t="s">
        <v>29</v>
      </c>
      <c r="C32" s="17">
        <v>13.173134709999999</v>
      </c>
      <c r="D32" s="17">
        <v>6.6216724599999903</v>
      </c>
      <c r="E32" s="17">
        <v>0</v>
      </c>
      <c r="F32" s="17">
        <v>0</v>
      </c>
      <c r="G32" s="17">
        <v>0</v>
      </c>
      <c r="H32" s="17">
        <v>0</v>
      </c>
      <c r="I32" s="17">
        <v>5.3233922500000004</v>
      </c>
      <c r="J32" s="17">
        <v>4.5797848699999903</v>
      </c>
      <c r="K32" s="17">
        <v>0</v>
      </c>
      <c r="L32" s="18">
        <v>0</v>
      </c>
    </row>
    <row r="33" spans="2:12" ht="16.5" customHeight="1" thickBot="1" x14ac:dyDescent="0.3">
      <c r="B33" s="21" t="s">
        <v>30</v>
      </c>
      <c r="C33" s="22"/>
      <c r="D33" s="22"/>
      <c r="E33" s="22"/>
      <c r="F33" s="22"/>
      <c r="G33" s="22"/>
      <c r="H33" s="22"/>
      <c r="I33" s="22"/>
      <c r="J33" s="22"/>
      <c r="K33" s="22"/>
      <c r="L33" s="23"/>
    </row>
    <row r="34" spans="2:12" ht="16.5" customHeight="1" thickTop="1" x14ac:dyDescent="0.25">
      <c r="B34" s="13" t="s">
        <v>31</v>
      </c>
      <c r="C34" s="14">
        <v>200.98</v>
      </c>
      <c r="D34" s="14">
        <v>132.69999999999999</v>
      </c>
      <c r="E34" s="14">
        <v>203.22</v>
      </c>
      <c r="F34" s="14">
        <v>240.45</v>
      </c>
      <c r="G34" s="14">
        <v>1.62</v>
      </c>
      <c r="H34" s="14">
        <v>0.59</v>
      </c>
      <c r="I34" s="14">
        <v>0.09</v>
      </c>
      <c r="J34" s="14">
        <v>3.04</v>
      </c>
      <c r="K34" s="14">
        <v>2.11</v>
      </c>
      <c r="L34" s="14">
        <v>6.05</v>
      </c>
    </row>
    <row r="35" spans="2:12" ht="16.5" customHeight="1" thickBot="1" x14ac:dyDescent="0.3">
      <c r="B35" s="16" t="s">
        <v>32</v>
      </c>
      <c r="C35" s="17">
        <v>396</v>
      </c>
      <c r="D35" s="17">
        <v>323.39999999999998</v>
      </c>
      <c r="E35" s="17">
        <v>119.35</v>
      </c>
      <c r="F35" s="17">
        <v>57.81</v>
      </c>
      <c r="G35" s="17">
        <v>16.27</v>
      </c>
      <c r="H35" s="17">
        <v>4.5599999999999996</v>
      </c>
      <c r="I35" s="17">
        <v>35.44</v>
      </c>
      <c r="J35" s="17">
        <v>7.35</v>
      </c>
      <c r="K35" s="17">
        <v>0.11</v>
      </c>
      <c r="L35" s="18">
        <v>0.12</v>
      </c>
    </row>
    <row r="36" spans="2:12" ht="16.5" customHeight="1" thickBot="1" x14ac:dyDescent="0.3">
      <c r="B36" s="21" t="s">
        <v>33</v>
      </c>
      <c r="C36" s="22"/>
      <c r="D36" s="22"/>
      <c r="E36" s="22"/>
      <c r="F36" s="22"/>
      <c r="G36" s="22"/>
      <c r="H36" s="22"/>
      <c r="I36" s="22"/>
      <c r="J36" s="22"/>
      <c r="K36" s="22"/>
      <c r="L36" s="23"/>
    </row>
    <row r="37" spans="2:12" ht="16.5" customHeight="1" thickTop="1" x14ac:dyDescent="0.25">
      <c r="B37" s="13" t="s">
        <v>34</v>
      </c>
      <c r="C37" s="14">
        <v>3.0698219999999998</v>
      </c>
      <c r="D37" s="14">
        <v>2.9669430000000001</v>
      </c>
      <c r="E37" s="14">
        <v>0</v>
      </c>
      <c r="F37" s="14">
        <v>0</v>
      </c>
      <c r="G37" s="14">
        <v>0</v>
      </c>
      <c r="H37" s="14">
        <v>0</v>
      </c>
      <c r="I37" s="14">
        <v>0.43831600000000004</v>
      </c>
      <c r="J37" s="14">
        <v>0.43527900000000003</v>
      </c>
      <c r="K37" s="14">
        <v>0</v>
      </c>
      <c r="L37" s="14">
        <v>0</v>
      </c>
    </row>
    <row r="38" spans="2:12" ht="16.5" customHeight="1" thickBot="1" x14ac:dyDescent="0.3">
      <c r="B38" s="35" t="s">
        <v>35</v>
      </c>
      <c r="C38" s="17">
        <v>0.90005199999999996</v>
      </c>
      <c r="D38" s="17">
        <v>3.020019</v>
      </c>
      <c r="E38" s="17">
        <v>0</v>
      </c>
      <c r="F38" s="17">
        <v>0</v>
      </c>
      <c r="G38" s="17">
        <v>0</v>
      </c>
      <c r="H38" s="17">
        <v>0</v>
      </c>
      <c r="I38" s="17">
        <v>0</v>
      </c>
      <c r="J38" s="17">
        <v>0</v>
      </c>
      <c r="K38" s="17">
        <v>0</v>
      </c>
      <c r="L38" s="18">
        <v>0</v>
      </c>
    </row>
    <row r="39" spans="2:12" ht="16.5" customHeight="1" thickBot="1" x14ac:dyDescent="0.3">
      <c r="B39" s="27" t="s">
        <v>36</v>
      </c>
      <c r="C39" s="28">
        <f t="shared" ref="C39:L39" si="0">+SUM(C8:C32)+SUM(C34:C35)+SUM(C37:C38)</f>
        <v>77509.212115736693</v>
      </c>
      <c r="D39" s="28">
        <f t="shared" si="0"/>
        <v>74960.007833549811</v>
      </c>
      <c r="E39" s="28">
        <f t="shared" si="0"/>
        <v>17126.410577481667</v>
      </c>
      <c r="F39" s="28">
        <f t="shared" si="0"/>
        <v>10860.212511009631</v>
      </c>
      <c r="G39" s="28">
        <f t="shared" si="0"/>
        <v>13542.806505268172</v>
      </c>
      <c r="H39" s="28">
        <f t="shared" si="0"/>
        <v>8255.9907039140289</v>
      </c>
      <c r="I39" s="28">
        <f t="shared" si="0"/>
        <v>6488.0212783113111</v>
      </c>
      <c r="J39" s="28">
        <f t="shared" si="0"/>
        <v>5184.5699117638678</v>
      </c>
      <c r="K39" s="28">
        <f t="shared" si="0"/>
        <v>2090.2073412245095</v>
      </c>
      <c r="L39" s="28">
        <f t="shared" si="0"/>
        <v>905.56175438151183</v>
      </c>
    </row>
    <row r="40" spans="2:12" ht="15" customHeight="1" x14ac:dyDescent="0.25"/>
    <row r="41" spans="2:12" x14ac:dyDescent="0.25">
      <c r="B41" s="45" t="s">
        <v>55</v>
      </c>
      <c r="C41" s="45"/>
      <c r="D41" s="45"/>
      <c r="E41" s="45"/>
      <c r="F41" s="45"/>
      <c r="G41" s="45"/>
      <c r="H41" s="45"/>
      <c r="I41" s="45"/>
      <c r="J41" s="45"/>
      <c r="K41" s="45"/>
      <c r="L41" s="45"/>
    </row>
  </sheetData>
  <mergeCells count="7">
    <mergeCell ref="B5:L5"/>
    <mergeCell ref="B6:B7"/>
    <mergeCell ref="C6:D6"/>
    <mergeCell ref="E6:F6"/>
    <mergeCell ref="G6:H6"/>
    <mergeCell ref="I6:J6"/>
    <mergeCell ref="K6:L6"/>
  </mergeCells>
  <pageMargins left="0.7" right="0.7" top="0.75" bottom="0.7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1"/>
  <sheetViews>
    <sheetView tabSelected="1" view="pageBreakPreview" topLeftCell="B20" zoomScaleNormal="100" zoomScaleSheetLayoutView="100" workbookViewId="0">
      <selection activeCell="I37" sqref="I37"/>
    </sheetView>
  </sheetViews>
  <sheetFormatPr defaultRowHeight="15.75" x14ac:dyDescent="0.25"/>
  <cols>
    <col min="1" max="1" width="5.85546875" style="5" customWidth="1"/>
    <col min="2" max="2" width="37.28515625" style="4" customWidth="1"/>
    <col min="3" max="20" width="8.42578125" style="4" customWidth="1"/>
    <col min="21" max="16384" width="9.140625" style="5"/>
  </cols>
  <sheetData>
    <row r="4" spans="2:20" ht="16.5" thickBot="1" x14ac:dyDescent="0.3"/>
    <row r="5" spans="2:20" ht="18" customHeight="1" thickBot="1" x14ac:dyDescent="0.3">
      <c r="B5" s="47" t="s">
        <v>56</v>
      </c>
      <c r="C5" s="48"/>
      <c r="D5" s="48"/>
      <c r="E5" s="48"/>
      <c r="F5" s="48"/>
      <c r="G5" s="48"/>
      <c r="H5" s="48"/>
      <c r="I5" s="48"/>
      <c r="J5" s="48"/>
      <c r="K5" s="48"/>
      <c r="L5" s="48"/>
      <c r="M5" s="48"/>
      <c r="N5" s="48"/>
      <c r="O5" s="48"/>
      <c r="P5" s="48"/>
      <c r="Q5" s="48"/>
      <c r="R5" s="48"/>
      <c r="S5" s="48"/>
      <c r="T5" s="49"/>
    </row>
    <row r="6" spans="2:20" ht="45" customHeight="1" thickBot="1" x14ac:dyDescent="0.3">
      <c r="B6" s="50" t="s">
        <v>1</v>
      </c>
      <c r="C6" s="52" t="s">
        <v>37</v>
      </c>
      <c r="D6" s="53"/>
      <c r="E6" s="54" t="s">
        <v>38</v>
      </c>
      <c r="F6" s="53"/>
      <c r="G6" s="54" t="s">
        <v>39</v>
      </c>
      <c r="H6" s="53"/>
      <c r="I6" s="54" t="s">
        <v>40</v>
      </c>
      <c r="J6" s="53"/>
      <c r="K6" s="54" t="s">
        <v>41</v>
      </c>
      <c r="L6" s="55"/>
      <c r="M6" s="54" t="s">
        <v>42</v>
      </c>
      <c r="N6" s="55"/>
      <c r="O6" s="54" t="s">
        <v>43</v>
      </c>
      <c r="P6" s="55"/>
      <c r="Q6" s="54" t="s">
        <v>44</v>
      </c>
      <c r="R6" s="55"/>
      <c r="S6" s="54" t="s">
        <v>45</v>
      </c>
      <c r="T6" s="56"/>
    </row>
    <row r="7" spans="2:20" ht="17.25" thickTop="1" thickBot="1" x14ac:dyDescent="0.3">
      <c r="B7" s="51"/>
      <c r="C7" s="38" t="s">
        <v>2</v>
      </c>
      <c r="D7" s="39" t="s">
        <v>50</v>
      </c>
      <c r="E7" s="40" t="s">
        <v>2</v>
      </c>
      <c r="F7" s="39" t="s">
        <v>50</v>
      </c>
      <c r="G7" s="40" t="s">
        <v>2</v>
      </c>
      <c r="H7" s="39" t="s">
        <v>50</v>
      </c>
      <c r="I7" s="40" t="s">
        <v>2</v>
      </c>
      <c r="J7" s="39" t="s">
        <v>50</v>
      </c>
      <c r="K7" s="40" t="s">
        <v>2</v>
      </c>
      <c r="L7" s="39" t="s">
        <v>50</v>
      </c>
      <c r="M7" s="40" t="s">
        <v>2</v>
      </c>
      <c r="N7" s="39" t="s">
        <v>50</v>
      </c>
      <c r="O7" s="40" t="s">
        <v>2</v>
      </c>
      <c r="P7" s="39" t="s">
        <v>50</v>
      </c>
      <c r="Q7" s="40" t="s">
        <v>2</v>
      </c>
      <c r="R7" s="39" t="s">
        <v>50</v>
      </c>
      <c r="S7" s="40" t="s">
        <v>2</v>
      </c>
      <c r="T7" s="41" t="s">
        <v>50</v>
      </c>
    </row>
    <row r="8" spans="2:20" ht="18" customHeight="1" thickTop="1" x14ac:dyDescent="0.25">
      <c r="B8" s="32" t="s">
        <v>5</v>
      </c>
      <c r="C8" s="42">
        <v>14033.172868789929</v>
      </c>
      <c r="D8" s="17">
        <v>11386.600674211333</v>
      </c>
      <c r="E8" s="17">
        <v>169.13645857432712</v>
      </c>
      <c r="F8" s="17">
        <v>331.26977038958319</v>
      </c>
      <c r="G8" s="17">
        <v>1504.1432373794271</v>
      </c>
      <c r="H8" s="17">
        <v>1323.4855230280864</v>
      </c>
      <c r="I8" s="17">
        <v>559.9359391180584</v>
      </c>
      <c r="J8" s="17">
        <v>518.11433870920041</v>
      </c>
      <c r="K8" s="17">
        <v>75.579583807689872</v>
      </c>
      <c r="L8" s="17">
        <v>40.551273667433264</v>
      </c>
      <c r="M8" s="17">
        <v>5370.0832652352401</v>
      </c>
      <c r="N8" s="17">
        <v>5344.1770686115588</v>
      </c>
      <c r="O8" s="17">
        <v>1890.6489269976307</v>
      </c>
      <c r="P8" s="17">
        <v>1512.8298791353595</v>
      </c>
      <c r="Q8" s="17">
        <v>401.263823478441</v>
      </c>
      <c r="R8" s="17">
        <v>366.11913611096634</v>
      </c>
      <c r="S8" s="17">
        <v>26796.786988393582</v>
      </c>
      <c r="T8" s="18">
        <v>15637.162094343104</v>
      </c>
    </row>
    <row r="9" spans="2:20" ht="18" customHeight="1" x14ac:dyDescent="0.25">
      <c r="B9" s="13" t="s">
        <v>6</v>
      </c>
      <c r="C9" s="14">
        <v>8143.8148357239124</v>
      </c>
      <c r="D9" s="14">
        <v>5553.2532392212861</v>
      </c>
      <c r="E9" s="14">
        <v>151.4882932852222</v>
      </c>
      <c r="F9" s="14">
        <v>512.00028871459995</v>
      </c>
      <c r="G9" s="14">
        <v>599.40662253766538</v>
      </c>
      <c r="H9" s="14">
        <v>1368.0458651877057</v>
      </c>
      <c r="I9" s="14">
        <v>101.16118683162041</v>
      </c>
      <c r="J9" s="14">
        <v>27.941727771533806</v>
      </c>
      <c r="K9" s="14">
        <v>15.14987430261953</v>
      </c>
      <c r="L9" s="14">
        <v>0</v>
      </c>
      <c r="M9" s="14">
        <v>628.10877030000006</v>
      </c>
      <c r="N9" s="14">
        <v>25.349999999999998</v>
      </c>
      <c r="O9" s="14">
        <v>332.65400707721119</v>
      </c>
      <c r="P9" s="14">
        <v>187.79969226766218</v>
      </c>
      <c r="Q9" s="14">
        <v>0</v>
      </c>
      <c r="R9" s="14">
        <v>4.7404869999999999</v>
      </c>
      <c r="S9" s="14">
        <v>3468.1970903648744</v>
      </c>
      <c r="T9" s="15">
        <v>3278.3943158013808</v>
      </c>
    </row>
    <row r="10" spans="2:20" ht="18" customHeight="1" x14ac:dyDescent="0.25">
      <c r="B10" s="32" t="s">
        <v>7</v>
      </c>
      <c r="C10" s="42">
        <v>3134.7673646537401</v>
      </c>
      <c r="D10" s="17">
        <v>2908.0244186569462</v>
      </c>
      <c r="E10" s="17">
        <v>0</v>
      </c>
      <c r="F10" s="17">
        <v>300</v>
      </c>
      <c r="G10" s="17">
        <v>120.38365712480726</v>
      </c>
      <c r="H10" s="17">
        <v>217.40570301142435</v>
      </c>
      <c r="I10" s="17">
        <v>29.476432560960003</v>
      </c>
      <c r="J10" s="17">
        <v>38.431670241307003</v>
      </c>
      <c r="K10" s="17">
        <v>12.31415153096</v>
      </c>
      <c r="L10" s="17">
        <v>45.047174885760001</v>
      </c>
      <c r="M10" s="17">
        <v>0</v>
      </c>
      <c r="N10" s="17">
        <v>42.823166749999999</v>
      </c>
      <c r="O10" s="17">
        <v>374.79075100107201</v>
      </c>
      <c r="P10" s="17">
        <v>542.84569413100371</v>
      </c>
      <c r="Q10" s="17">
        <v>24.999999998667928</v>
      </c>
      <c r="R10" s="17">
        <v>77.793689999999998</v>
      </c>
      <c r="S10" s="17">
        <v>471.10255745179842</v>
      </c>
      <c r="T10" s="18">
        <v>480.88935928443567</v>
      </c>
    </row>
    <row r="11" spans="2:20" ht="18" customHeight="1" x14ac:dyDescent="0.25">
      <c r="B11" s="13" t="s">
        <v>8</v>
      </c>
      <c r="C11" s="14">
        <v>137.68967099041288</v>
      </c>
      <c r="D11" s="14">
        <v>57.475093629999996</v>
      </c>
      <c r="E11" s="14">
        <v>2417.6343579983431</v>
      </c>
      <c r="F11" s="14">
        <v>2111.4721293699999</v>
      </c>
      <c r="G11" s="14">
        <v>0</v>
      </c>
      <c r="H11" s="14">
        <v>0</v>
      </c>
      <c r="I11" s="14">
        <v>83.8</v>
      </c>
      <c r="J11" s="14">
        <v>0</v>
      </c>
      <c r="K11" s="14">
        <v>0</v>
      </c>
      <c r="L11" s="14">
        <v>0</v>
      </c>
      <c r="M11" s="14">
        <v>0</v>
      </c>
      <c r="N11" s="14">
        <v>0</v>
      </c>
      <c r="O11" s="14">
        <v>0</v>
      </c>
      <c r="P11" s="14">
        <v>0</v>
      </c>
      <c r="Q11" s="14">
        <v>0</v>
      </c>
      <c r="R11" s="14">
        <v>0</v>
      </c>
      <c r="S11" s="14">
        <v>159.92675356967638</v>
      </c>
      <c r="T11" s="15">
        <v>48.000862179999999</v>
      </c>
    </row>
    <row r="12" spans="2:20" ht="18" customHeight="1" x14ac:dyDescent="0.25">
      <c r="B12" s="32" t="s">
        <v>9</v>
      </c>
      <c r="C12" s="42">
        <v>0</v>
      </c>
      <c r="D12" s="17">
        <v>6.6902053155666312</v>
      </c>
      <c r="E12" s="17">
        <v>0</v>
      </c>
      <c r="F12" s="17">
        <v>0</v>
      </c>
      <c r="G12" s="17">
        <v>0</v>
      </c>
      <c r="H12" s="17">
        <v>0</v>
      </c>
      <c r="I12" s="17">
        <v>0</v>
      </c>
      <c r="J12" s="17">
        <v>0</v>
      </c>
      <c r="K12" s="17">
        <v>0</v>
      </c>
      <c r="L12" s="17">
        <v>0</v>
      </c>
      <c r="M12" s="17">
        <v>0</v>
      </c>
      <c r="N12" s="17">
        <v>0</v>
      </c>
      <c r="O12" s="17">
        <v>0</v>
      </c>
      <c r="P12" s="17">
        <v>0</v>
      </c>
      <c r="Q12" s="17">
        <v>0</v>
      </c>
      <c r="R12" s="17">
        <v>0</v>
      </c>
      <c r="S12" s="17">
        <v>0</v>
      </c>
      <c r="T12" s="18">
        <v>0</v>
      </c>
    </row>
    <row r="13" spans="2:20" ht="18" customHeight="1" x14ac:dyDescent="0.25">
      <c r="B13" s="13" t="s">
        <v>10</v>
      </c>
      <c r="C13" s="14">
        <v>0</v>
      </c>
      <c r="D13" s="14">
        <v>32.259978760000003</v>
      </c>
      <c r="E13" s="14">
        <v>0</v>
      </c>
      <c r="F13" s="14">
        <v>0</v>
      </c>
      <c r="G13" s="14">
        <v>0</v>
      </c>
      <c r="H13" s="14">
        <v>0</v>
      </c>
      <c r="I13" s="14">
        <v>0</v>
      </c>
      <c r="J13" s="14">
        <v>0</v>
      </c>
      <c r="K13" s="14">
        <v>0</v>
      </c>
      <c r="L13" s="14">
        <v>0</v>
      </c>
      <c r="M13" s="14">
        <v>0</v>
      </c>
      <c r="N13" s="14">
        <v>0</v>
      </c>
      <c r="O13" s="14">
        <v>0</v>
      </c>
      <c r="P13" s="14">
        <v>0</v>
      </c>
      <c r="Q13" s="14">
        <v>0</v>
      </c>
      <c r="R13" s="14">
        <v>44.853733572761222</v>
      </c>
      <c r="S13" s="14">
        <v>0</v>
      </c>
      <c r="T13" s="15">
        <v>0</v>
      </c>
    </row>
    <row r="14" spans="2:20" ht="18" customHeight="1" x14ac:dyDescent="0.25">
      <c r="B14" s="32" t="s">
        <v>11</v>
      </c>
      <c r="C14" s="42">
        <v>151.07000450900981</v>
      </c>
      <c r="D14" s="17">
        <v>114.91990310467048</v>
      </c>
      <c r="E14" s="17">
        <v>0</v>
      </c>
      <c r="F14" s="17">
        <v>176.27139596000001</v>
      </c>
      <c r="G14" s="17">
        <v>0.48200000414120991</v>
      </c>
      <c r="H14" s="17">
        <v>0</v>
      </c>
      <c r="I14" s="17">
        <v>0.62100000239901998</v>
      </c>
      <c r="J14" s="17">
        <v>0</v>
      </c>
      <c r="K14" s="17">
        <v>0.99100000308878999</v>
      </c>
      <c r="L14" s="17">
        <v>0</v>
      </c>
      <c r="M14" s="17">
        <v>0</v>
      </c>
      <c r="N14" s="17">
        <v>0</v>
      </c>
      <c r="O14" s="17">
        <v>212.58939443000003</v>
      </c>
      <c r="P14" s="17">
        <v>0</v>
      </c>
      <c r="Q14" s="17">
        <v>0</v>
      </c>
      <c r="R14" s="17">
        <v>0</v>
      </c>
      <c r="S14" s="17">
        <v>25.418393991143372</v>
      </c>
      <c r="T14" s="18">
        <v>190.92159564999997</v>
      </c>
    </row>
    <row r="15" spans="2:20" ht="18" customHeight="1" x14ac:dyDescent="0.25">
      <c r="B15" s="13" t="s">
        <v>12</v>
      </c>
      <c r="C15" s="14">
        <v>3.9176662999999987</v>
      </c>
      <c r="D15" s="14">
        <v>6.3649986899999984</v>
      </c>
      <c r="E15" s="14">
        <v>0</v>
      </c>
      <c r="F15" s="14">
        <v>0</v>
      </c>
      <c r="G15" s="14">
        <v>0</v>
      </c>
      <c r="H15" s="14">
        <v>0</v>
      </c>
      <c r="I15" s="14">
        <v>0</v>
      </c>
      <c r="J15" s="14">
        <v>0</v>
      </c>
      <c r="K15" s="14">
        <v>0</v>
      </c>
      <c r="L15" s="14">
        <v>0</v>
      </c>
      <c r="M15" s="14">
        <v>0</v>
      </c>
      <c r="N15" s="14">
        <v>0</v>
      </c>
      <c r="O15" s="14">
        <v>0</v>
      </c>
      <c r="P15" s="14">
        <v>0</v>
      </c>
      <c r="Q15" s="14">
        <v>0</v>
      </c>
      <c r="R15" s="14">
        <v>0</v>
      </c>
      <c r="S15" s="14">
        <v>0</v>
      </c>
      <c r="T15" s="15">
        <v>0</v>
      </c>
    </row>
    <row r="16" spans="2:20" ht="18" customHeight="1" x14ac:dyDescent="0.25">
      <c r="B16" s="32" t="s">
        <v>13</v>
      </c>
      <c r="C16" s="42">
        <v>449.24291785857338</v>
      </c>
      <c r="D16" s="17">
        <v>214.31233488569663</v>
      </c>
      <c r="E16" s="17">
        <v>8.5</v>
      </c>
      <c r="F16" s="17">
        <v>150</v>
      </c>
      <c r="G16" s="17">
        <v>2.9889999999999999</v>
      </c>
      <c r="H16" s="17">
        <v>14.92884999992334</v>
      </c>
      <c r="I16" s="17">
        <v>0</v>
      </c>
      <c r="J16" s="17">
        <v>8.4230336899999987</v>
      </c>
      <c r="K16" s="17">
        <v>0</v>
      </c>
      <c r="L16" s="17">
        <v>0</v>
      </c>
      <c r="M16" s="17">
        <v>506.3</v>
      </c>
      <c r="N16" s="17">
        <v>387.22166700000002</v>
      </c>
      <c r="O16" s="17">
        <v>0</v>
      </c>
      <c r="P16" s="17">
        <v>0</v>
      </c>
      <c r="Q16" s="17">
        <v>0</v>
      </c>
      <c r="R16" s="17">
        <v>0</v>
      </c>
      <c r="S16" s="17">
        <v>1476.5911000000001</v>
      </c>
      <c r="T16" s="18">
        <v>837.75100244999999</v>
      </c>
    </row>
    <row r="17" spans="2:20" ht="18" customHeight="1" x14ac:dyDescent="0.25">
      <c r="B17" s="13" t="s">
        <v>14</v>
      </c>
      <c r="C17" s="14">
        <v>0.55200000000000005</v>
      </c>
      <c r="D17" s="14">
        <v>24.894122710000001</v>
      </c>
      <c r="E17" s="14">
        <v>0</v>
      </c>
      <c r="F17" s="14">
        <v>0</v>
      </c>
      <c r="G17" s="14">
        <v>0</v>
      </c>
      <c r="H17" s="14">
        <v>0</v>
      </c>
      <c r="I17" s="14">
        <v>0</v>
      </c>
      <c r="J17" s="14">
        <v>0</v>
      </c>
      <c r="K17" s="14">
        <v>0</v>
      </c>
      <c r="L17" s="14">
        <v>0</v>
      </c>
      <c r="M17" s="14">
        <v>0</v>
      </c>
      <c r="N17" s="14">
        <v>0</v>
      </c>
      <c r="O17" s="14">
        <v>0</v>
      </c>
      <c r="P17" s="14">
        <v>0</v>
      </c>
      <c r="Q17" s="14">
        <v>0</v>
      </c>
      <c r="R17" s="14">
        <v>0</v>
      </c>
      <c r="S17" s="14">
        <v>0</v>
      </c>
      <c r="T17" s="15">
        <v>0</v>
      </c>
    </row>
    <row r="18" spans="2:20" ht="18" customHeight="1" x14ac:dyDescent="0.25">
      <c r="B18" s="32" t="s">
        <v>15</v>
      </c>
      <c r="C18" s="42">
        <v>0</v>
      </c>
      <c r="D18" s="17">
        <v>0.12284349</v>
      </c>
      <c r="E18" s="17">
        <v>0</v>
      </c>
      <c r="F18" s="17">
        <v>0</v>
      </c>
      <c r="G18" s="17">
        <v>0</v>
      </c>
      <c r="H18" s="17">
        <v>0</v>
      </c>
      <c r="I18" s="17">
        <v>0</v>
      </c>
      <c r="J18" s="17">
        <v>0</v>
      </c>
      <c r="K18" s="17">
        <v>0</v>
      </c>
      <c r="L18" s="17">
        <v>0</v>
      </c>
      <c r="M18" s="17">
        <v>0</v>
      </c>
      <c r="N18" s="17">
        <v>0</v>
      </c>
      <c r="O18" s="17">
        <v>0</v>
      </c>
      <c r="P18" s="17">
        <v>0</v>
      </c>
      <c r="Q18" s="17">
        <v>0</v>
      </c>
      <c r="R18" s="17">
        <v>0</v>
      </c>
      <c r="S18" s="17">
        <v>0</v>
      </c>
      <c r="T18" s="18">
        <v>0</v>
      </c>
    </row>
    <row r="19" spans="2:20" ht="18" customHeight="1" x14ac:dyDescent="0.25">
      <c r="B19" s="13" t="s">
        <v>16</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5">
        <v>0</v>
      </c>
    </row>
    <row r="20" spans="2:20" ht="18" customHeight="1" x14ac:dyDescent="0.25">
      <c r="B20" s="32" t="s">
        <v>17</v>
      </c>
      <c r="C20" s="42">
        <v>9005.5871153563785</v>
      </c>
      <c r="D20" s="17">
        <v>7451.287678787452</v>
      </c>
      <c r="E20" s="17">
        <v>542.26893869325625</v>
      </c>
      <c r="F20" s="17">
        <v>1784.7014505099999</v>
      </c>
      <c r="G20" s="17">
        <v>530.45210097255278</v>
      </c>
      <c r="H20" s="17">
        <v>401.33265954482897</v>
      </c>
      <c r="I20" s="17">
        <v>215.18798518836334</v>
      </c>
      <c r="J20" s="17">
        <v>121.56472354472972</v>
      </c>
      <c r="K20" s="17">
        <v>1.7293980792714001</v>
      </c>
      <c r="L20" s="17">
        <v>0</v>
      </c>
      <c r="M20" s="17">
        <v>914.89992133517467</v>
      </c>
      <c r="N20" s="17">
        <v>3590</v>
      </c>
      <c r="O20" s="17">
        <v>839.80564176999894</v>
      </c>
      <c r="P20" s="17">
        <v>675.18085961999998</v>
      </c>
      <c r="Q20" s="17">
        <v>4508.8500264100012</v>
      </c>
      <c r="R20" s="17">
        <v>6769.5296546199997</v>
      </c>
      <c r="S20" s="17">
        <v>5417.9653318925493</v>
      </c>
      <c r="T20" s="18">
        <v>6680.0604259548727</v>
      </c>
    </row>
    <row r="21" spans="2:20" ht="18" customHeight="1" x14ac:dyDescent="0.25">
      <c r="B21" s="13" t="s">
        <v>18</v>
      </c>
      <c r="C21" s="14">
        <v>7018.7493656581701</v>
      </c>
      <c r="D21" s="14">
        <v>7192.6387311694734</v>
      </c>
      <c r="E21" s="14">
        <v>164.10373874999999</v>
      </c>
      <c r="F21" s="14">
        <v>203.82897202000001</v>
      </c>
      <c r="G21" s="14">
        <v>358.82078603360122</v>
      </c>
      <c r="H21" s="14">
        <v>386.07526608053882</v>
      </c>
      <c r="I21" s="14">
        <v>8.8032857490916001</v>
      </c>
      <c r="J21" s="14">
        <v>108.59997561</v>
      </c>
      <c r="K21" s="14">
        <v>0</v>
      </c>
      <c r="L21" s="14">
        <v>0</v>
      </c>
      <c r="M21" s="14">
        <v>700.25350000000003</v>
      </c>
      <c r="N21" s="14">
        <v>1.7840999999999999E-4</v>
      </c>
      <c r="O21" s="14">
        <v>25</v>
      </c>
      <c r="P21" s="14">
        <v>20</v>
      </c>
      <c r="Q21" s="14">
        <v>77.089999998854651</v>
      </c>
      <c r="R21" s="14">
        <v>142.9533563</v>
      </c>
      <c r="S21" s="14">
        <v>5559.1616282071564</v>
      </c>
      <c r="T21" s="15">
        <v>849.16442955999901</v>
      </c>
    </row>
    <row r="22" spans="2:20" ht="18" customHeight="1" x14ac:dyDescent="0.25">
      <c r="B22" s="32" t="s">
        <v>19</v>
      </c>
      <c r="C22" s="42">
        <v>3787.7564243414922</v>
      </c>
      <c r="D22" s="17">
        <v>3502.1620391760334</v>
      </c>
      <c r="E22" s="17">
        <v>64</v>
      </c>
      <c r="F22" s="17">
        <v>8.5</v>
      </c>
      <c r="G22" s="17">
        <v>304.41843962485746</v>
      </c>
      <c r="H22" s="17">
        <v>351.32165737582699</v>
      </c>
      <c r="I22" s="17">
        <v>21.653679096433947</v>
      </c>
      <c r="J22" s="17">
        <v>7.3332857500000008</v>
      </c>
      <c r="K22" s="17">
        <v>0.50000000285399993</v>
      </c>
      <c r="L22" s="17">
        <v>8.7280610000000008E-2</v>
      </c>
      <c r="M22" s="17">
        <v>0</v>
      </c>
      <c r="N22" s="17">
        <v>26.194355250000001</v>
      </c>
      <c r="O22" s="17">
        <v>180.00000000117072</v>
      </c>
      <c r="P22" s="17">
        <v>50.499999998466635</v>
      </c>
      <c r="Q22" s="17">
        <v>404.9429999993078</v>
      </c>
      <c r="R22" s="17">
        <v>865.84559106000006</v>
      </c>
      <c r="S22" s="17">
        <v>485.71809869044876</v>
      </c>
      <c r="T22" s="18">
        <v>914.17535591702995</v>
      </c>
    </row>
    <row r="23" spans="2:20" ht="18" customHeight="1" x14ac:dyDescent="0.25">
      <c r="B23" s="13" t="s">
        <v>20</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5">
        <v>0</v>
      </c>
    </row>
    <row r="24" spans="2:20" ht="18" customHeight="1" x14ac:dyDescent="0.25">
      <c r="B24" s="32" t="s">
        <v>21</v>
      </c>
      <c r="C24" s="42">
        <v>0</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8">
        <v>0</v>
      </c>
    </row>
    <row r="25" spans="2:20" ht="18" customHeight="1" x14ac:dyDescent="0.25">
      <c r="B25" s="13" t="s">
        <v>22</v>
      </c>
      <c r="C25" s="14">
        <v>1.8</v>
      </c>
      <c r="D25" s="14">
        <v>70.870461049999975</v>
      </c>
      <c r="E25" s="14">
        <v>0</v>
      </c>
      <c r="F25" s="14">
        <v>0</v>
      </c>
      <c r="G25" s="14">
        <v>0</v>
      </c>
      <c r="H25" s="14">
        <v>0</v>
      </c>
      <c r="I25" s="14">
        <v>0</v>
      </c>
      <c r="J25" s="14">
        <v>0</v>
      </c>
      <c r="K25" s="14">
        <v>0</v>
      </c>
      <c r="L25" s="14">
        <v>0</v>
      </c>
      <c r="M25" s="14">
        <v>0</v>
      </c>
      <c r="N25" s="14">
        <v>0</v>
      </c>
      <c r="O25" s="14">
        <v>0</v>
      </c>
      <c r="P25" s="14">
        <v>0</v>
      </c>
      <c r="Q25" s="14">
        <v>0</v>
      </c>
      <c r="R25" s="14">
        <v>7.0735224192688193</v>
      </c>
      <c r="S25" s="14">
        <v>0</v>
      </c>
      <c r="T25" s="15">
        <v>0</v>
      </c>
    </row>
    <row r="26" spans="2:20" ht="18" customHeight="1" x14ac:dyDescent="0.25">
      <c r="B26" s="32" t="s">
        <v>23</v>
      </c>
      <c r="C26" s="42">
        <v>70.134805584299372</v>
      </c>
      <c r="D26" s="17">
        <v>93.935011051687752</v>
      </c>
      <c r="E26" s="17">
        <v>0</v>
      </c>
      <c r="F26" s="17">
        <v>0</v>
      </c>
      <c r="G26" s="17">
        <v>100.00000000477441</v>
      </c>
      <c r="H26" s="17">
        <v>0</v>
      </c>
      <c r="I26" s="17">
        <v>0</v>
      </c>
      <c r="J26" s="17">
        <v>0</v>
      </c>
      <c r="K26" s="17">
        <v>0</v>
      </c>
      <c r="L26" s="17">
        <v>0</v>
      </c>
      <c r="M26" s="17">
        <v>0</v>
      </c>
      <c r="N26" s="17">
        <v>0</v>
      </c>
      <c r="O26" s="17">
        <v>0</v>
      </c>
      <c r="P26" s="17">
        <v>0</v>
      </c>
      <c r="Q26" s="17">
        <v>0</v>
      </c>
      <c r="R26" s="17">
        <v>0</v>
      </c>
      <c r="S26" s="17">
        <v>0</v>
      </c>
      <c r="T26" s="18">
        <v>0</v>
      </c>
    </row>
    <row r="27" spans="2:20" ht="18" customHeight="1" x14ac:dyDescent="0.25">
      <c r="B27" s="13" t="s">
        <v>24</v>
      </c>
      <c r="C27" s="14">
        <v>68.091141280000002</v>
      </c>
      <c r="D27" s="14">
        <v>86.355191779999899</v>
      </c>
      <c r="E27" s="14">
        <v>0</v>
      </c>
      <c r="F27" s="14">
        <v>0</v>
      </c>
      <c r="G27" s="14">
        <v>0</v>
      </c>
      <c r="H27" s="14">
        <v>5.8019826399999896</v>
      </c>
      <c r="I27" s="14">
        <v>0</v>
      </c>
      <c r="J27" s="14">
        <v>0</v>
      </c>
      <c r="K27" s="14">
        <v>0</v>
      </c>
      <c r="L27" s="14">
        <v>0</v>
      </c>
      <c r="M27" s="14">
        <v>0</v>
      </c>
      <c r="N27" s="14">
        <v>0</v>
      </c>
      <c r="O27" s="14">
        <v>0</v>
      </c>
      <c r="P27" s="14">
        <v>0</v>
      </c>
      <c r="Q27" s="14">
        <v>0</v>
      </c>
      <c r="R27" s="14">
        <v>0</v>
      </c>
      <c r="S27" s="14">
        <v>0</v>
      </c>
      <c r="T27" s="15">
        <v>0</v>
      </c>
    </row>
    <row r="28" spans="2:20" ht="18" customHeight="1" x14ac:dyDescent="0.25">
      <c r="B28" s="32" t="s">
        <v>25</v>
      </c>
      <c r="C28" s="42">
        <v>221.34301907205278</v>
      </c>
      <c r="D28" s="17">
        <v>326.77886015959672</v>
      </c>
      <c r="E28" s="17">
        <v>0</v>
      </c>
      <c r="F28" s="17">
        <v>0</v>
      </c>
      <c r="G28" s="17">
        <v>1.0000000000194</v>
      </c>
      <c r="H28" s="17">
        <v>6.4308234000000004</v>
      </c>
      <c r="I28" s="17">
        <v>0</v>
      </c>
      <c r="J28" s="17">
        <v>0</v>
      </c>
      <c r="K28" s="17">
        <v>0</v>
      </c>
      <c r="L28" s="17">
        <v>0</v>
      </c>
      <c r="M28" s="17">
        <v>0</v>
      </c>
      <c r="N28" s="17">
        <v>0</v>
      </c>
      <c r="O28" s="17">
        <v>0</v>
      </c>
      <c r="P28" s="17">
        <v>0</v>
      </c>
      <c r="Q28" s="17">
        <v>0</v>
      </c>
      <c r="R28" s="17">
        <v>0</v>
      </c>
      <c r="S28" s="17">
        <v>2.0000000040177399</v>
      </c>
      <c r="T28" s="18">
        <v>4.10166392</v>
      </c>
    </row>
    <row r="29" spans="2:20" ht="18" customHeight="1" x14ac:dyDescent="0.25">
      <c r="B29" s="13" t="s">
        <v>26</v>
      </c>
      <c r="C29" s="14">
        <v>43.085951979999997</v>
      </c>
      <c r="D29" s="14">
        <v>112.3851884899999</v>
      </c>
      <c r="E29" s="14">
        <v>0</v>
      </c>
      <c r="F29" s="14">
        <v>0</v>
      </c>
      <c r="G29" s="14">
        <v>0</v>
      </c>
      <c r="H29" s="14">
        <v>1.1678569999999999</v>
      </c>
      <c r="I29" s="14">
        <v>0</v>
      </c>
      <c r="J29" s="14">
        <v>0</v>
      </c>
      <c r="K29" s="14">
        <v>0</v>
      </c>
      <c r="L29" s="14">
        <v>0</v>
      </c>
      <c r="M29" s="14">
        <v>0</v>
      </c>
      <c r="N29" s="14">
        <v>0</v>
      </c>
      <c r="O29" s="14">
        <v>0</v>
      </c>
      <c r="P29" s="14">
        <v>0</v>
      </c>
      <c r="Q29" s="14">
        <v>0</v>
      </c>
      <c r="R29" s="14">
        <v>3.5527404687378401</v>
      </c>
      <c r="S29" s="14">
        <v>0</v>
      </c>
      <c r="T29" s="15">
        <v>0.42843699999999996</v>
      </c>
    </row>
    <row r="30" spans="2:20" ht="18" customHeight="1" x14ac:dyDescent="0.25">
      <c r="B30" s="32" t="s">
        <v>27</v>
      </c>
      <c r="C30" s="42">
        <v>2.3695000000000001E-2</v>
      </c>
      <c r="D30" s="17">
        <v>0</v>
      </c>
      <c r="E30" s="17">
        <v>0</v>
      </c>
      <c r="F30" s="17">
        <v>0</v>
      </c>
      <c r="G30" s="17">
        <v>0</v>
      </c>
      <c r="H30" s="17">
        <v>0</v>
      </c>
      <c r="I30" s="17">
        <v>0</v>
      </c>
      <c r="J30" s="17">
        <v>0</v>
      </c>
      <c r="K30" s="17">
        <v>0</v>
      </c>
      <c r="L30" s="17">
        <v>0</v>
      </c>
      <c r="M30" s="17">
        <v>0</v>
      </c>
      <c r="N30" s="17">
        <v>0</v>
      </c>
      <c r="O30" s="17">
        <v>8.6395150000000004E-2</v>
      </c>
      <c r="P30" s="17">
        <v>0</v>
      </c>
      <c r="Q30" s="17">
        <v>0</v>
      </c>
      <c r="R30" s="17">
        <v>0</v>
      </c>
      <c r="S30" s="17">
        <v>0</v>
      </c>
      <c r="T30" s="18">
        <v>0</v>
      </c>
    </row>
    <row r="31" spans="2:20" ht="18" customHeight="1" x14ac:dyDescent="0.25">
      <c r="B31" s="13" t="s">
        <v>28</v>
      </c>
      <c r="C31" s="14">
        <v>66.269199749999999</v>
      </c>
      <c r="D31" s="14">
        <v>43.392028850000003</v>
      </c>
      <c r="E31" s="14">
        <v>0</v>
      </c>
      <c r="F31" s="14">
        <v>0</v>
      </c>
      <c r="G31" s="14">
        <v>0</v>
      </c>
      <c r="H31" s="14">
        <v>0</v>
      </c>
      <c r="I31" s="14">
        <v>0</v>
      </c>
      <c r="J31" s="14">
        <v>0</v>
      </c>
      <c r="K31" s="14">
        <v>0</v>
      </c>
      <c r="L31" s="14">
        <v>0</v>
      </c>
      <c r="M31" s="14">
        <v>0</v>
      </c>
      <c r="N31" s="14">
        <v>0</v>
      </c>
      <c r="O31" s="14">
        <v>0</v>
      </c>
      <c r="P31" s="14">
        <v>0</v>
      </c>
      <c r="Q31" s="14">
        <v>0</v>
      </c>
      <c r="R31" s="14">
        <v>10</v>
      </c>
      <c r="S31" s="14">
        <v>0</v>
      </c>
      <c r="T31" s="15">
        <v>0</v>
      </c>
    </row>
    <row r="32" spans="2:20" ht="18" customHeight="1" thickBot="1" x14ac:dyDescent="0.3">
      <c r="B32" s="32" t="s">
        <v>29</v>
      </c>
      <c r="C32" s="42">
        <v>18.496526960000001</v>
      </c>
      <c r="D32" s="17">
        <v>11.20145733</v>
      </c>
      <c r="E32" s="17">
        <v>0</v>
      </c>
      <c r="F32" s="17">
        <v>0</v>
      </c>
      <c r="G32" s="17"/>
      <c r="H32" s="17">
        <v>0</v>
      </c>
      <c r="I32" s="17">
        <v>0</v>
      </c>
      <c r="J32" s="17">
        <v>0</v>
      </c>
      <c r="K32" s="17">
        <v>0</v>
      </c>
      <c r="L32" s="17">
        <v>0</v>
      </c>
      <c r="M32" s="17">
        <v>0</v>
      </c>
      <c r="N32" s="17">
        <v>0</v>
      </c>
      <c r="O32" s="17">
        <v>0</v>
      </c>
      <c r="P32" s="17">
        <v>0</v>
      </c>
      <c r="Q32" s="17">
        <v>0</v>
      </c>
      <c r="R32" s="17">
        <v>0</v>
      </c>
      <c r="S32" s="17">
        <v>0</v>
      </c>
      <c r="T32" s="18">
        <v>0</v>
      </c>
    </row>
    <row r="33" spans="2:20" ht="18" customHeight="1" thickBot="1" x14ac:dyDescent="0.3">
      <c r="B33" s="21" t="s">
        <v>30</v>
      </c>
      <c r="C33" s="22"/>
      <c r="D33" s="22"/>
      <c r="E33" s="22"/>
      <c r="F33" s="22"/>
      <c r="G33" s="22"/>
      <c r="H33" s="22"/>
      <c r="I33" s="22"/>
      <c r="J33" s="22"/>
      <c r="K33" s="22"/>
      <c r="L33" s="22"/>
      <c r="M33" s="22"/>
      <c r="N33" s="22"/>
      <c r="O33" s="22"/>
      <c r="P33" s="22"/>
      <c r="Q33" s="22"/>
      <c r="R33" s="22"/>
      <c r="S33" s="22"/>
      <c r="T33" s="23"/>
    </row>
    <row r="34" spans="2:20" ht="18" customHeight="1" thickTop="1" x14ac:dyDescent="0.25">
      <c r="B34" s="43" t="s">
        <v>31</v>
      </c>
      <c r="C34" s="44">
        <v>408.02</v>
      </c>
      <c r="D34" s="33">
        <v>382.84</v>
      </c>
      <c r="E34" s="33"/>
      <c r="F34" s="33"/>
      <c r="G34" s="33"/>
      <c r="H34" s="33"/>
      <c r="I34" s="33"/>
      <c r="J34" s="33"/>
      <c r="K34" s="33"/>
      <c r="L34" s="33"/>
      <c r="M34" s="33"/>
      <c r="N34" s="33"/>
      <c r="O34" s="33"/>
      <c r="P34" s="33"/>
      <c r="Q34" s="33"/>
      <c r="R34" s="33"/>
      <c r="S34" s="33"/>
      <c r="T34" s="34"/>
    </row>
    <row r="35" spans="2:20" ht="18" customHeight="1" thickBot="1" x14ac:dyDescent="0.3">
      <c r="B35" s="16" t="s">
        <v>32</v>
      </c>
      <c r="C35" s="17">
        <v>567.16999999999996</v>
      </c>
      <c r="D35" s="17">
        <v>393.04</v>
      </c>
      <c r="E35" s="17"/>
      <c r="F35" s="17"/>
      <c r="G35" s="17"/>
      <c r="H35" s="17"/>
      <c r="I35" s="17"/>
      <c r="J35" s="17"/>
      <c r="K35" s="17"/>
      <c r="L35" s="17"/>
      <c r="M35" s="17"/>
      <c r="N35" s="17"/>
      <c r="O35" s="17"/>
      <c r="P35" s="17"/>
      <c r="Q35" s="17"/>
      <c r="R35" s="17"/>
      <c r="S35" s="17"/>
      <c r="T35" s="18"/>
    </row>
    <row r="36" spans="2:20" ht="18" customHeight="1" thickBot="1" x14ac:dyDescent="0.3">
      <c r="B36" s="21" t="s">
        <v>33</v>
      </c>
      <c r="C36" s="22"/>
      <c r="D36" s="22"/>
      <c r="E36" s="22"/>
      <c r="F36" s="22"/>
      <c r="G36" s="22"/>
      <c r="H36" s="22"/>
      <c r="I36" s="22"/>
      <c r="J36" s="22"/>
      <c r="K36" s="22"/>
      <c r="L36" s="22"/>
      <c r="M36" s="22"/>
      <c r="N36" s="22"/>
      <c r="O36" s="22"/>
      <c r="P36" s="22"/>
      <c r="Q36" s="22"/>
      <c r="R36" s="22"/>
      <c r="S36" s="22"/>
      <c r="T36" s="23"/>
    </row>
    <row r="37" spans="2:20" ht="18" customHeight="1" thickTop="1" x14ac:dyDescent="0.25">
      <c r="B37" s="43" t="s">
        <v>34</v>
      </c>
      <c r="C37" s="44">
        <v>0</v>
      </c>
      <c r="D37" s="33">
        <v>0</v>
      </c>
      <c r="E37" s="33">
        <v>0</v>
      </c>
      <c r="F37" s="33">
        <v>0</v>
      </c>
      <c r="G37" s="33">
        <v>0</v>
      </c>
      <c r="H37" s="33">
        <v>0</v>
      </c>
      <c r="I37" s="33">
        <v>0</v>
      </c>
      <c r="J37" s="33">
        <v>0</v>
      </c>
      <c r="K37" s="33">
        <v>0</v>
      </c>
      <c r="L37" s="33">
        <v>0</v>
      </c>
      <c r="M37" s="33">
        <v>0</v>
      </c>
      <c r="N37" s="33">
        <v>0</v>
      </c>
      <c r="O37" s="33">
        <v>0</v>
      </c>
      <c r="P37" s="33">
        <v>0</v>
      </c>
      <c r="Q37" s="33">
        <v>0</v>
      </c>
      <c r="R37" s="33">
        <v>0</v>
      </c>
      <c r="S37" s="33">
        <v>3.5081379999999998</v>
      </c>
      <c r="T37" s="34">
        <v>3.4022220000000001</v>
      </c>
    </row>
    <row r="38" spans="2:20" ht="18" customHeight="1" thickBot="1" x14ac:dyDescent="0.3">
      <c r="B38" s="35" t="s">
        <v>35</v>
      </c>
      <c r="C38" s="36">
        <v>0</v>
      </c>
      <c r="D38" s="36">
        <v>0</v>
      </c>
      <c r="E38" s="36">
        <v>0.228934</v>
      </c>
      <c r="F38" s="36">
        <v>0.57854399999999995</v>
      </c>
      <c r="G38" s="36">
        <v>0</v>
      </c>
      <c r="H38" s="36">
        <v>0</v>
      </c>
      <c r="I38" s="36">
        <v>0</v>
      </c>
      <c r="J38" s="36">
        <v>0</v>
      </c>
      <c r="K38" s="36">
        <v>0</v>
      </c>
      <c r="L38" s="36">
        <v>0</v>
      </c>
      <c r="M38" s="36">
        <v>0</v>
      </c>
      <c r="N38" s="36">
        <v>0</v>
      </c>
      <c r="O38" s="36">
        <v>0</v>
      </c>
      <c r="P38" s="36">
        <v>0</v>
      </c>
      <c r="Q38" s="36">
        <v>0</v>
      </c>
      <c r="R38" s="36">
        <v>0</v>
      </c>
      <c r="S38" s="36">
        <v>0.67111799999999999</v>
      </c>
      <c r="T38" s="37">
        <v>2.4414750000000001</v>
      </c>
    </row>
    <row r="39" spans="2:20" ht="18" customHeight="1" thickBot="1" x14ac:dyDescent="0.3">
      <c r="B39" s="27" t="s">
        <v>36</v>
      </c>
      <c r="C39" s="28">
        <f t="shared" ref="C39:T39" si="0">+SUM(C8:C32)+SUM(C34:C35)+SUM(C37:C38)</f>
        <v>47330.754573807979</v>
      </c>
      <c r="D39" s="28">
        <f t="shared" si="0"/>
        <v>39971.804460519743</v>
      </c>
      <c r="E39" s="28">
        <f t="shared" si="0"/>
        <v>3517.3607213011487</v>
      </c>
      <c r="F39" s="28">
        <f t="shared" si="0"/>
        <v>5578.6225509641827</v>
      </c>
      <c r="G39" s="28">
        <f t="shared" si="0"/>
        <v>3522.095843681846</v>
      </c>
      <c r="H39" s="28">
        <f t="shared" si="0"/>
        <v>4075.9961872683343</v>
      </c>
      <c r="I39" s="28">
        <f t="shared" si="0"/>
        <v>1020.6395085469267</v>
      </c>
      <c r="J39" s="28">
        <f t="shared" si="0"/>
        <v>830.40875531677091</v>
      </c>
      <c r="K39" s="28">
        <f t="shared" si="0"/>
        <v>106.26400772648358</v>
      </c>
      <c r="L39" s="28">
        <f t="shared" si="0"/>
        <v>85.685729163193258</v>
      </c>
      <c r="M39" s="28">
        <f t="shared" si="0"/>
        <v>8119.6454568704148</v>
      </c>
      <c r="N39" s="28">
        <f t="shared" si="0"/>
        <v>9415.7664360215604</v>
      </c>
      <c r="O39" s="28">
        <f t="shared" si="0"/>
        <v>3855.5751164270832</v>
      </c>
      <c r="P39" s="28">
        <f t="shared" si="0"/>
        <v>2989.1561251524918</v>
      </c>
      <c r="Q39" s="28">
        <f t="shared" si="0"/>
        <v>5417.1468498852737</v>
      </c>
      <c r="R39" s="28">
        <f t="shared" si="0"/>
        <v>8292.4619115517344</v>
      </c>
      <c r="S39" s="28">
        <f t="shared" si="0"/>
        <v>43867.047198565248</v>
      </c>
      <c r="T39" s="28">
        <f t="shared" si="0"/>
        <v>28926.893239060817</v>
      </c>
    </row>
    <row r="41" spans="2:20" x14ac:dyDescent="0.25">
      <c r="B41" s="45" t="s">
        <v>55</v>
      </c>
      <c r="C41" s="45"/>
      <c r="D41" s="45"/>
      <c r="E41" s="45"/>
      <c r="F41" s="45"/>
      <c r="G41" s="45"/>
      <c r="H41" s="45"/>
      <c r="I41" s="45"/>
      <c r="J41" s="45"/>
      <c r="K41" s="45"/>
      <c r="L41" s="45"/>
      <c r="M41" s="45"/>
      <c r="N41" s="45"/>
      <c r="O41" s="45"/>
      <c r="P41" s="45"/>
      <c r="Q41" s="45"/>
      <c r="R41" s="45"/>
      <c r="S41" s="45"/>
      <c r="T41" s="45"/>
    </row>
  </sheetData>
  <mergeCells count="11">
    <mergeCell ref="S6:T6"/>
    <mergeCell ref="B5:T5"/>
    <mergeCell ref="B6:B7"/>
    <mergeCell ref="C6:D6"/>
    <mergeCell ref="E6:F6"/>
    <mergeCell ref="G6:H6"/>
    <mergeCell ref="I6:J6"/>
    <mergeCell ref="K6:L6"/>
    <mergeCell ref="M6:N6"/>
    <mergeCell ref="O6:P6"/>
    <mergeCell ref="Q6:R6"/>
  </mergeCells>
  <pageMargins left="0.7" right="0.7" top="0.75" bottom="0.75" header="0.3" footer="0.3"/>
  <pageSetup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SR Monthly report</vt:lpstr>
      <vt:lpstr>Channel wise Beakup SR</vt:lpstr>
      <vt:lpstr>Investor wise breakup SR</vt:lpstr>
      <vt:lpstr>'SR Monthly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Shiraz Ahmed</dc:creator>
  <cp:lastModifiedBy>Siraj Ali</cp:lastModifiedBy>
  <cp:lastPrinted>2021-02-24T13:05:56Z</cp:lastPrinted>
  <dcterms:created xsi:type="dcterms:W3CDTF">2021-02-24T12:20:26Z</dcterms:created>
  <dcterms:modified xsi:type="dcterms:W3CDTF">2021-06-07T11:19:08Z</dcterms:modified>
</cp:coreProperties>
</file>