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iraz Ahmed\Desktop\Monthly Fact sheet\MFS 2021\June 2021\sales data\"/>
    </mc:Choice>
  </mc:AlternateContent>
  <bookViews>
    <workbookView xWindow="0" yWindow="0" windowWidth="24000" windowHeight="9630"/>
  </bookViews>
  <sheets>
    <sheet name="SR Monthly report" sheetId="1" r:id="rId1"/>
    <sheet name="Channel wise Beakup SR" sheetId="3" r:id="rId2"/>
    <sheet name="Investor wise breakup SR" sheetId="2" r:id="rId3"/>
  </sheets>
  <definedNames>
    <definedName name="_xlnm.Print_Area" localSheetId="0">'SR Monthly report'!$A$1:$E$40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E33" i="1"/>
  <c r="E30" i="1"/>
  <c r="E28" i="1"/>
  <c r="E26" i="1"/>
  <c r="E24" i="1"/>
  <c r="E22" i="1"/>
  <c r="E20" i="1"/>
  <c r="E18" i="1"/>
  <c r="E16" i="1"/>
  <c r="E14" i="1"/>
  <c r="E12" i="1"/>
  <c r="E10" i="1"/>
  <c r="E8" i="1"/>
  <c r="E35" i="1"/>
  <c r="E32" i="1"/>
  <c r="E29" i="1"/>
  <c r="E27" i="1"/>
  <c r="E25" i="1"/>
  <c r="E23" i="1"/>
  <c r="E21" i="1"/>
  <c r="E19" i="1"/>
  <c r="E17" i="1"/>
  <c r="E15" i="1"/>
  <c r="E13" i="1"/>
  <c r="E11" i="1"/>
  <c r="E9" i="1"/>
  <c r="E7" i="1"/>
  <c r="E6" i="1"/>
  <c r="T39" i="2" l="1"/>
  <c r="S39" i="2"/>
  <c r="R39" i="2"/>
  <c r="Q39" i="2"/>
  <c r="P39" i="2"/>
  <c r="O39" i="2"/>
  <c r="N39" i="2"/>
  <c r="M39" i="2"/>
  <c r="L39" i="2"/>
  <c r="K39" i="2"/>
  <c r="J39" i="2"/>
  <c r="I39" i="2"/>
  <c r="H39" i="2"/>
  <c r="G39" i="2"/>
  <c r="F39" i="2"/>
  <c r="E39" i="2"/>
  <c r="D39" i="2"/>
  <c r="C39" i="2"/>
  <c r="L39" i="3"/>
  <c r="K39" i="3"/>
  <c r="J39" i="3"/>
  <c r="I39" i="3"/>
  <c r="H39" i="3"/>
  <c r="G39" i="3"/>
  <c r="F39" i="3"/>
  <c r="E39" i="3"/>
  <c r="D39" i="3"/>
  <c r="C39" i="3"/>
  <c r="E37" i="1"/>
  <c r="D37" i="1"/>
  <c r="C37" i="1"/>
</calcChain>
</file>

<file path=xl/sharedStrings.xml><?xml version="1.0" encoding="utf-8"?>
<sst xmlns="http://schemas.openxmlformats.org/spreadsheetml/2006/main" count="152" uniqueCount="57">
  <si>
    <t>Monthly Issuance and Redemption Data of Mutual Funds</t>
  </si>
  <si>
    <t>Open End</t>
  </si>
  <si>
    <t>Sales</t>
  </si>
  <si>
    <t>Redemptions</t>
  </si>
  <si>
    <t>Net Sales</t>
  </si>
  <si>
    <t>Money Market</t>
  </si>
  <si>
    <t>Income</t>
  </si>
  <si>
    <t>Equity</t>
  </si>
  <si>
    <t>Capital Protected</t>
  </si>
  <si>
    <t>Capital Protected - Income</t>
  </si>
  <si>
    <t>Fund of Funds - CPPI</t>
  </si>
  <si>
    <t>Aggressive Fixed Income</t>
  </si>
  <si>
    <t>Balanced</t>
  </si>
  <si>
    <t>Asset Allocation</t>
  </si>
  <si>
    <t>Fund of Funds</t>
  </si>
  <si>
    <t>Index Tracker</t>
  </si>
  <si>
    <t>Commodities</t>
  </si>
  <si>
    <t>Shariah Compliant Money Market</t>
  </si>
  <si>
    <t>Shariah Compliant Income</t>
  </si>
  <si>
    <t>Shariah Compliant Equity</t>
  </si>
  <si>
    <t>Shariah Compliant Capital Protected</t>
  </si>
  <si>
    <t>Shariah Compliant Capital Protected - Income</t>
  </si>
  <si>
    <t>Shariah Compliant Fund of Funds - CPPI</t>
  </si>
  <si>
    <t>Shariah Compliant Aggressive Fixed Income</t>
  </si>
  <si>
    <t>Shariah Compliant Balanced</t>
  </si>
  <si>
    <t>Shariah Compliant Asset Allocation</t>
  </si>
  <si>
    <t>Shariah Compliant Fund of Funds</t>
  </si>
  <si>
    <t>Shariah Compliant Fund of Funds - Income</t>
  </si>
  <si>
    <t>Shariah Compliant Index Tracker</t>
  </si>
  <si>
    <t>Shariah Compliant Commodities</t>
  </si>
  <si>
    <t>VPS</t>
  </si>
  <si>
    <t>Conventional Voluntary Pension Schemes</t>
  </si>
  <si>
    <t>Shariah Compliant Voluntary Pension Schemes</t>
  </si>
  <si>
    <t>ETF</t>
  </si>
  <si>
    <t>Exchange Traded Funds</t>
  </si>
  <si>
    <t>Shariah Compliant Exchange Traded Funds</t>
  </si>
  <si>
    <t>Total</t>
  </si>
  <si>
    <t>Individuals</t>
  </si>
  <si>
    <t>Banking &amp; Financial Institutions</t>
  </si>
  <si>
    <t>Provident fund</t>
  </si>
  <si>
    <t>Gratuity fund</t>
  </si>
  <si>
    <t>Pension fund</t>
  </si>
  <si>
    <t>Public Limited Companies</t>
  </si>
  <si>
    <t>Associated Companies</t>
  </si>
  <si>
    <t>Fund of funds</t>
  </si>
  <si>
    <t>Others</t>
  </si>
  <si>
    <t>Direct Sales</t>
  </si>
  <si>
    <t>Through RSP - Individuals</t>
  </si>
  <si>
    <t>Through RSP - Coporates</t>
  </si>
  <si>
    <t>Banks - Commercial / Scheduled</t>
  </si>
  <si>
    <t>Red</t>
  </si>
  <si>
    <r>
      <rPr>
        <b/>
        <i/>
        <sz val="12"/>
        <color theme="1"/>
        <rFont val="Arial Narrow"/>
        <family val="2"/>
      </rPr>
      <t>Note:</t>
    </r>
    <r>
      <rPr>
        <i/>
        <sz val="12"/>
        <color theme="1"/>
        <rFont val="Arial Narrow"/>
        <family val="2"/>
      </rPr>
      <t xml:space="preserve"> The information pertaining to this sheet does not reflect the complete industry picture as it does not</t>
    </r>
  </si>
  <si>
    <t>June 2021 (in PKR millions)</t>
  </si>
  <si>
    <t xml:space="preserve"> include data from AWTIL, FAML and LI for June 2021 as data was not received from them till the date of this publication. </t>
  </si>
  <si>
    <t>Channel Wise Break-up June 2021 (in PKR millions)</t>
  </si>
  <si>
    <r>
      <rPr>
        <b/>
        <i/>
        <sz val="12"/>
        <color theme="1"/>
        <rFont val="Arial Narrow"/>
        <family val="2"/>
      </rPr>
      <t>Note</t>
    </r>
    <r>
      <rPr>
        <i/>
        <sz val="12"/>
        <color theme="1"/>
        <rFont val="Arial Narrow"/>
        <family val="2"/>
      </rPr>
      <t xml:space="preserve">: The information pertaining to this sheet does not reflect the complete industry picture as it does not  include data from AWTIL, FAML and LI for June 2021 as data was not received from them till the date of this publication. </t>
    </r>
  </si>
  <si>
    <t>Investor Wise Break-up June 2021 (in PKR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</si>
</sst>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sz val="12"/>
      <name val="Arial Narrow"/>
      <family val="2"/>
    </font>
    <font>
      <b/>
      <sz val="12"/>
      <color theme="1"/>
      <name val="Arial Narrow"/>
      <family val="2"/>
    </font>
    <font>
      <sz val="12"/>
      <color theme="1"/>
      <name val="Arial Narrow"/>
      <family val="2"/>
    </font>
    <font>
      <b/>
      <sz val="12"/>
      <color indexed="9"/>
      <name val="Arial Narrow"/>
      <family val="2"/>
    </font>
    <font>
      <b/>
      <sz val="12"/>
      <color rgb="FF006666"/>
      <name val="Arial Narrow"/>
      <family val="2"/>
    </font>
    <font>
      <b/>
      <i/>
      <sz val="12"/>
      <color theme="1"/>
      <name val="Arial Narrow"/>
      <family val="2"/>
    </font>
    <font>
      <i/>
      <sz val="12"/>
      <color theme="1"/>
      <name val="Arial Narrow"/>
      <family val="2"/>
    </font>
  </fonts>
  <fills count="4">
    <fill>
      <patternFill patternType="none"/>
    </fill>
    <fill>
      <patternFill patternType="gray125"/>
    </fill>
    <fill>
      <patternFill patternType="solid">
        <fgColor rgb="FF006666"/>
        <bgColor indexed="64"/>
      </patternFill>
    </fill>
    <fill>
      <patternFill patternType="solid">
        <fgColor theme="9" tint="0.79998168889431442"/>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thin">
        <color indexed="64"/>
      </right>
      <top style="double">
        <color indexed="64"/>
      </top>
      <bottom style="thin">
        <color auto="1"/>
      </bottom>
      <diagonal/>
    </border>
    <border>
      <left style="thin">
        <color indexed="64"/>
      </left>
      <right style="medium">
        <color indexed="64"/>
      </right>
      <top style="double">
        <color indexed="64"/>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auto="1"/>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2" fillId="0" borderId="0" xfId="0" applyFont="1" applyBorder="1" applyAlignment="1">
      <alignmen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6" fillId="0" borderId="4" xfId="0" applyFont="1" applyFill="1" applyBorder="1" applyAlignment="1">
      <alignmen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4" fillId="3" borderId="8" xfId="0" applyFont="1" applyFill="1" applyBorder="1" applyAlignment="1">
      <alignment vertical="center"/>
    </xf>
    <xf numFmtId="164" fontId="4" fillId="3" borderId="9" xfId="1" applyNumberFormat="1" applyFont="1" applyFill="1" applyBorder="1" applyAlignment="1">
      <alignment vertical="center"/>
    </xf>
    <xf numFmtId="164" fontId="4" fillId="3" borderId="10" xfId="1" applyNumberFormat="1" applyFont="1" applyFill="1" applyBorder="1" applyAlignment="1">
      <alignment vertical="center"/>
    </xf>
    <xf numFmtId="0" fontId="4" fillId="0" borderId="11" xfId="0" applyFont="1" applyFill="1" applyBorder="1" applyAlignment="1">
      <alignment vertical="center"/>
    </xf>
    <xf numFmtId="164" fontId="4" fillId="0" borderId="12" xfId="1" applyNumberFormat="1" applyFont="1" applyFill="1" applyBorder="1" applyAlignment="1">
      <alignment vertical="center"/>
    </xf>
    <xf numFmtId="164" fontId="4" fillId="0" borderId="13" xfId="1" applyNumberFormat="1" applyFont="1" applyFill="1" applyBorder="1" applyAlignment="1">
      <alignment vertical="center"/>
    </xf>
    <xf numFmtId="0" fontId="4" fillId="3" borderId="11" xfId="0" applyFont="1" applyFill="1" applyBorder="1" applyAlignment="1">
      <alignment vertical="center"/>
    </xf>
    <xf numFmtId="164" fontId="4" fillId="3" borderId="12" xfId="1" applyNumberFormat="1" applyFont="1" applyFill="1" applyBorder="1" applyAlignment="1">
      <alignment vertical="center"/>
    </xf>
    <xf numFmtId="164" fontId="4" fillId="3" borderId="13" xfId="1" applyNumberFormat="1" applyFont="1" applyFill="1" applyBorder="1" applyAlignment="1">
      <alignment vertical="center"/>
    </xf>
    <xf numFmtId="0" fontId="4" fillId="3" borderId="32" xfId="0" applyFont="1" applyFill="1" applyBorder="1" applyAlignment="1">
      <alignment vertical="center"/>
    </xf>
    <xf numFmtId="164" fontId="4" fillId="3" borderId="33" xfId="1" applyNumberFormat="1"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5" fillId="2" borderId="1" xfId="0" applyFont="1" applyFill="1" applyBorder="1" applyAlignment="1">
      <alignment vertical="center"/>
    </xf>
    <xf numFmtId="164" fontId="5" fillId="2" borderId="1" xfId="1" applyNumberFormat="1" applyFont="1" applyFill="1" applyBorder="1" applyAlignment="1">
      <alignment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1" xfId="0" applyFont="1" applyFill="1" applyBorder="1" applyAlignment="1">
      <alignment horizontal="center" vertical="center"/>
    </xf>
    <xf numFmtId="0" fontId="4" fillId="3" borderId="17" xfId="0" applyFont="1" applyFill="1" applyBorder="1" applyAlignment="1">
      <alignment vertical="center"/>
    </xf>
    <xf numFmtId="164" fontId="4" fillId="0" borderId="12" xfId="1" applyNumberFormat="1" applyFont="1" applyBorder="1" applyAlignment="1">
      <alignment vertical="center"/>
    </xf>
    <xf numFmtId="164" fontId="4" fillId="0" borderId="13" xfId="1" applyNumberFormat="1" applyFont="1" applyBorder="1" applyAlignment="1">
      <alignment vertical="center"/>
    </xf>
    <xf numFmtId="0" fontId="4" fillId="3" borderId="28" xfId="0" applyFont="1" applyFill="1" applyBorder="1" applyAlignment="1">
      <alignment vertical="center"/>
    </xf>
    <xf numFmtId="164" fontId="4" fillId="3" borderId="29" xfId="1" applyNumberFormat="1" applyFont="1" applyFill="1" applyBorder="1" applyAlignment="1">
      <alignment vertical="center"/>
    </xf>
    <xf numFmtId="164" fontId="4" fillId="3" borderId="30" xfId="1" applyNumberFormat="1" applyFont="1" applyFill="1" applyBorder="1" applyAlignment="1">
      <alignment vertical="center"/>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164" fontId="4" fillId="3" borderId="18" xfId="1" applyNumberFormat="1" applyFont="1" applyFill="1" applyBorder="1" applyAlignment="1">
      <alignment vertical="center"/>
    </xf>
    <xf numFmtId="0" fontId="4" fillId="0" borderId="17" xfId="0" applyFont="1" applyFill="1" applyBorder="1" applyAlignment="1">
      <alignment vertical="center"/>
    </xf>
    <xf numFmtId="164" fontId="4" fillId="0" borderId="18" xfId="1" applyNumberFormat="1" applyFont="1" applyBorder="1" applyAlignment="1">
      <alignment vertical="center"/>
    </xf>
    <xf numFmtId="0" fontId="8" fillId="0" borderId="0" xfId="0" applyFont="1" applyAlignment="1">
      <alignment vertical="center"/>
    </xf>
    <xf numFmtId="164" fontId="4" fillId="0" borderId="29" xfId="1" applyNumberFormat="1" applyFont="1" applyFill="1" applyBorder="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4"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164" fontId="5" fillId="2" borderId="34" xfId="1" applyNumberFormat="1" applyFont="1" applyFill="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1968500</xdr:colOff>
      <xdr:row>0</xdr:row>
      <xdr:rowOff>476970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085850"/>
          <a:ext cx="1968500" cy="476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47625</xdr:rowOff>
    </xdr:from>
    <xdr:to>
      <xdr:col>1</xdr:col>
      <xdr:colOff>1997075</xdr:colOff>
      <xdr:row>2</xdr:row>
      <xdr:rowOff>112903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1968500" cy="476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2016125</xdr:colOff>
      <xdr:row>2</xdr:row>
      <xdr:rowOff>122428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1968500" cy="4769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tabSelected="1" view="pageBreakPreview" zoomScale="90" zoomScaleNormal="100" zoomScaleSheetLayoutView="90" workbookViewId="0">
      <selection activeCell="I13" sqref="I13"/>
    </sheetView>
  </sheetViews>
  <sheetFormatPr defaultRowHeight="15.75" x14ac:dyDescent="0.25"/>
  <cols>
    <col min="1" max="1" width="5.85546875" style="5" customWidth="1"/>
    <col min="2" max="2" width="42.85546875" style="4" customWidth="1"/>
    <col min="3" max="5" width="18.42578125" style="4" customWidth="1"/>
    <col min="6" max="16384" width="9.140625" style="5"/>
  </cols>
  <sheetData>
    <row r="1" spans="2:5" s="2" customFormat="1" ht="39" customHeight="1" x14ac:dyDescent="0.25">
      <c r="B1" s="1"/>
    </row>
    <row r="2" spans="2:5" x14ac:dyDescent="0.25">
      <c r="B2" s="3" t="s">
        <v>0</v>
      </c>
    </row>
    <row r="3" spans="2:5" ht="16.5" thickBot="1" x14ac:dyDescent="0.3"/>
    <row r="4" spans="2:5" ht="18" customHeight="1" thickBot="1" x14ac:dyDescent="0.3">
      <c r="B4" s="47" t="s">
        <v>52</v>
      </c>
      <c r="C4" s="48"/>
      <c r="D4" s="48"/>
      <c r="E4" s="49"/>
    </row>
    <row r="5" spans="2:5" ht="18" customHeight="1" thickBot="1" x14ac:dyDescent="0.3">
      <c r="B5" s="6" t="s">
        <v>1</v>
      </c>
      <c r="C5" s="7" t="s">
        <v>2</v>
      </c>
      <c r="D5" s="8" t="s">
        <v>3</v>
      </c>
      <c r="E5" s="9" t="s">
        <v>4</v>
      </c>
    </row>
    <row r="6" spans="2:5" ht="18" customHeight="1" thickTop="1" x14ac:dyDescent="0.25">
      <c r="B6" s="10" t="s">
        <v>5</v>
      </c>
      <c r="C6" s="11">
        <v>91177.953823053758</v>
      </c>
      <c r="D6" s="11">
        <v>65788.656916193722</v>
      </c>
      <c r="E6" s="12">
        <f t="shared" ref="E6:E30" si="0">+C6-D6</f>
        <v>25389.296906860036</v>
      </c>
    </row>
    <row r="7" spans="2:5" ht="18" customHeight="1" x14ac:dyDescent="0.25">
      <c r="B7" s="13" t="s">
        <v>6</v>
      </c>
      <c r="C7" s="46">
        <v>23687.114254296393</v>
      </c>
      <c r="D7" s="14">
        <v>28301.577543043139</v>
      </c>
      <c r="E7" s="15">
        <f t="shared" si="0"/>
        <v>-4614.4632887467451</v>
      </c>
    </row>
    <row r="8" spans="2:5" ht="18" customHeight="1" x14ac:dyDescent="0.25">
      <c r="B8" s="16" t="s">
        <v>7</v>
      </c>
      <c r="C8" s="17">
        <v>13843.843622061002</v>
      </c>
      <c r="D8" s="17">
        <v>13080.70622345823</v>
      </c>
      <c r="E8" s="18">
        <f t="shared" si="0"/>
        <v>763.13739860277201</v>
      </c>
    </row>
    <row r="9" spans="2:5" ht="18" customHeight="1" x14ac:dyDescent="0.25">
      <c r="B9" s="13" t="s">
        <v>8</v>
      </c>
      <c r="C9" s="46">
        <v>2875.5155151502167</v>
      </c>
      <c r="D9" s="14">
        <v>1993.46311324</v>
      </c>
      <c r="E9" s="15">
        <f t="shared" si="0"/>
        <v>882.05240191021676</v>
      </c>
    </row>
    <row r="10" spans="2:5" ht="18" customHeight="1" x14ac:dyDescent="0.25">
      <c r="B10" s="16" t="s">
        <v>9</v>
      </c>
      <c r="C10" s="17">
        <v>0.34796987999999995</v>
      </c>
      <c r="D10" s="17">
        <v>14.305127397451997</v>
      </c>
      <c r="E10" s="18">
        <f t="shared" si="0"/>
        <v>-13.957157517451996</v>
      </c>
    </row>
    <row r="11" spans="2:5" ht="18" customHeight="1" x14ac:dyDescent="0.25">
      <c r="B11" s="13" t="s">
        <v>10</v>
      </c>
      <c r="C11" s="46">
        <v>0</v>
      </c>
      <c r="D11" s="14">
        <v>4.2258848674499996</v>
      </c>
      <c r="E11" s="15">
        <f t="shared" si="0"/>
        <v>-4.2258848674499996</v>
      </c>
    </row>
    <row r="12" spans="2:5" ht="18" customHeight="1" x14ac:dyDescent="0.25">
      <c r="B12" s="16" t="s">
        <v>11</v>
      </c>
      <c r="C12" s="17">
        <v>2085.4412054468403</v>
      </c>
      <c r="D12" s="17">
        <v>1592.4120310336548</v>
      </c>
      <c r="E12" s="18">
        <f t="shared" si="0"/>
        <v>493.0291744131855</v>
      </c>
    </row>
    <row r="13" spans="2:5" ht="18" customHeight="1" x14ac:dyDescent="0.25">
      <c r="B13" s="13" t="s">
        <v>12</v>
      </c>
      <c r="C13" s="46">
        <v>87.183991391625042</v>
      </c>
      <c r="D13" s="14">
        <v>46.694420867236389</v>
      </c>
      <c r="E13" s="15">
        <f t="shared" si="0"/>
        <v>40.489570524388654</v>
      </c>
    </row>
    <row r="14" spans="2:5" ht="18" customHeight="1" x14ac:dyDescent="0.25">
      <c r="B14" s="16" t="s">
        <v>13</v>
      </c>
      <c r="C14" s="17">
        <v>4967.8931509664844</v>
      </c>
      <c r="D14" s="17">
        <v>3601.8888066338532</v>
      </c>
      <c r="E14" s="18">
        <f t="shared" si="0"/>
        <v>1366.0043443326313</v>
      </c>
    </row>
    <row r="15" spans="2:5" ht="18" customHeight="1" x14ac:dyDescent="0.25">
      <c r="B15" s="13" t="s">
        <v>14</v>
      </c>
      <c r="C15" s="46">
        <v>10.371905540000002</v>
      </c>
      <c r="D15" s="14">
        <v>73.633630255545611</v>
      </c>
      <c r="E15" s="15">
        <f t="shared" si="0"/>
        <v>-63.261724715545611</v>
      </c>
    </row>
    <row r="16" spans="2:5" ht="18" customHeight="1" x14ac:dyDescent="0.25">
      <c r="B16" s="16" t="s">
        <v>15</v>
      </c>
      <c r="C16" s="17">
        <v>0.32799011</v>
      </c>
      <c r="D16" s="17">
        <v>6.0735004400000001</v>
      </c>
      <c r="E16" s="18">
        <f t="shared" si="0"/>
        <v>-5.7455103300000001</v>
      </c>
    </row>
    <row r="17" spans="2:5" ht="18" customHeight="1" x14ac:dyDescent="0.25">
      <c r="B17" s="13" t="s">
        <v>16</v>
      </c>
      <c r="C17" s="46">
        <v>0</v>
      </c>
      <c r="D17" s="14">
        <v>0</v>
      </c>
      <c r="E17" s="15">
        <f t="shared" si="0"/>
        <v>0</v>
      </c>
    </row>
    <row r="18" spans="2:5" ht="18" customHeight="1" x14ac:dyDescent="0.25">
      <c r="B18" s="16" t="s">
        <v>17</v>
      </c>
      <c r="C18" s="17">
        <v>65093.789032649489</v>
      </c>
      <c r="D18" s="17">
        <v>41267.484612483473</v>
      </c>
      <c r="E18" s="18">
        <f t="shared" si="0"/>
        <v>23826.304420166016</v>
      </c>
    </row>
    <row r="19" spans="2:5" ht="18" customHeight="1" x14ac:dyDescent="0.25">
      <c r="B19" s="13" t="s">
        <v>18</v>
      </c>
      <c r="C19" s="46">
        <v>49046.033563780409</v>
      </c>
      <c r="D19" s="14">
        <v>59621.943336049822</v>
      </c>
      <c r="E19" s="15">
        <f t="shared" si="0"/>
        <v>-10575.909772269413</v>
      </c>
    </row>
    <row r="20" spans="2:5" ht="18" customHeight="1" x14ac:dyDescent="0.25">
      <c r="B20" s="16" t="s">
        <v>19</v>
      </c>
      <c r="C20" s="17">
        <v>14572.801814516017</v>
      </c>
      <c r="D20" s="17">
        <v>13225.403350068213</v>
      </c>
      <c r="E20" s="18">
        <f t="shared" si="0"/>
        <v>1347.3984644478041</v>
      </c>
    </row>
    <row r="21" spans="2:5" ht="18" customHeight="1" x14ac:dyDescent="0.25">
      <c r="B21" s="13" t="s">
        <v>20</v>
      </c>
      <c r="C21" s="46">
        <v>0</v>
      </c>
      <c r="D21" s="14">
        <v>0</v>
      </c>
      <c r="E21" s="15">
        <f t="shared" si="0"/>
        <v>0</v>
      </c>
    </row>
    <row r="22" spans="2:5" ht="18" customHeight="1" x14ac:dyDescent="0.25">
      <c r="B22" s="16" t="s">
        <v>21</v>
      </c>
      <c r="C22" s="17">
        <v>9.4519600000000006E-3</v>
      </c>
      <c r="D22" s="17">
        <v>42.881170504663977</v>
      </c>
      <c r="E22" s="18">
        <f t="shared" si="0"/>
        <v>-42.871718544663977</v>
      </c>
    </row>
    <row r="23" spans="2:5" ht="18" customHeight="1" x14ac:dyDescent="0.25">
      <c r="B23" s="13" t="s">
        <v>22</v>
      </c>
      <c r="C23" s="46">
        <v>1103.3673550262884</v>
      </c>
      <c r="D23" s="14">
        <v>152.03336788522802</v>
      </c>
      <c r="E23" s="15">
        <f t="shared" si="0"/>
        <v>951.33398714106033</v>
      </c>
    </row>
    <row r="24" spans="2:5" ht="18" customHeight="1" x14ac:dyDescent="0.25">
      <c r="B24" s="16" t="s">
        <v>23</v>
      </c>
      <c r="C24" s="17">
        <v>2534.7159319769767</v>
      </c>
      <c r="D24" s="17">
        <v>2441.5386929209544</v>
      </c>
      <c r="E24" s="18">
        <f t="shared" si="0"/>
        <v>93.177239056022245</v>
      </c>
    </row>
    <row r="25" spans="2:5" ht="18" customHeight="1" x14ac:dyDescent="0.25">
      <c r="B25" s="13" t="s">
        <v>24</v>
      </c>
      <c r="C25" s="46">
        <v>3453.9464174200002</v>
      </c>
      <c r="D25" s="14">
        <v>2856.8601798983013</v>
      </c>
      <c r="E25" s="15">
        <f t="shared" si="0"/>
        <v>597.08623752169888</v>
      </c>
    </row>
    <row r="26" spans="2:5" ht="18" customHeight="1" x14ac:dyDescent="0.25">
      <c r="B26" s="16" t="s">
        <v>25</v>
      </c>
      <c r="C26" s="17">
        <v>6157.1349156714978</v>
      </c>
      <c r="D26" s="17">
        <v>6160.5431618098519</v>
      </c>
      <c r="E26" s="18">
        <f t="shared" si="0"/>
        <v>-3.4082461383541158</v>
      </c>
    </row>
    <row r="27" spans="2:5" ht="18" customHeight="1" x14ac:dyDescent="0.25">
      <c r="B27" s="13" t="s">
        <v>26</v>
      </c>
      <c r="C27" s="46">
        <v>460.01420730037808</v>
      </c>
      <c r="D27" s="14">
        <v>420.52763560564892</v>
      </c>
      <c r="E27" s="15">
        <f t="shared" si="0"/>
        <v>39.48657169472915</v>
      </c>
    </row>
    <row r="28" spans="2:5" ht="18" customHeight="1" x14ac:dyDescent="0.25">
      <c r="B28" s="16" t="s">
        <v>27</v>
      </c>
      <c r="C28" s="17">
        <v>0.12178525000000007</v>
      </c>
      <c r="D28" s="17">
        <v>0</v>
      </c>
      <c r="E28" s="18">
        <f t="shared" si="0"/>
        <v>0.12178525000000007</v>
      </c>
    </row>
    <row r="29" spans="2:5" ht="18" customHeight="1" x14ac:dyDescent="0.25">
      <c r="B29" s="13" t="s">
        <v>28</v>
      </c>
      <c r="C29" s="46">
        <v>601.76817579999988</v>
      </c>
      <c r="D29" s="14">
        <v>582.20371565000005</v>
      </c>
      <c r="E29" s="15">
        <f t="shared" si="0"/>
        <v>19.564460149999832</v>
      </c>
    </row>
    <row r="30" spans="2:5" ht="18" customHeight="1" thickBot="1" x14ac:dyDescent="0.3">
      <c r="B30" s="19" t="s">
        <v>29</v>
      </c>
      <c r="C30" s="17">
        <v>21.146527479999989</v>
      </c>
      <c r="D30" s="17">
        <v>15.212378879999996</v>
      </c>
      <c r="E30" s="18">
        <f t="shared" si="0"/>
        <v>5.9341485999999932</v>
      </c>
    </row>
    <row r="31" spans="2:5" ht="18" customHeight="1" thickBot="1" x14ac:dyDescent="0.3">
      <c r="B31" s="21" t="s">
        <v>30</v>
      </c>
      <c r="C31" s="22"/>
      <c r="D31" s="22"/>
      <c r="E31" s="23"/>
    </row>
    <row r="32" spans="2:5" ht="18" customHeight="1" thickTop="1" x14ac:dyDescent="0.25">
      <c r="B32" s="13" t="s">
        <v>31</v>
      </c>
      <c r="C32" s="46">
        <v>647.54</v>
      </c>
      <c r="D32" s="14">
        <v>501.21</v>
      </c>
      <c r="E32" s="15">
        <f>+C32-D32</f>
        <v>146.32999999999998</v>
      </c>
    </row>
    <row r="33" spans="2:5" ht="18" customHeight="1" thickBot="1" x14ac:dyDescent="0.3">
      <c r="B33" s="19" t="s">
        <v>32</v>
      </c>
      <c r="C33" s="20">
        <v>1774.01</v>
      </c>
      <c r="D33" s="17">
        <v>1009.36</v>
      </c>
      <c r="E33" s="18">
        <f>+C33-D33</f>
        <v>764.65</v>
      </c>
    </row>
    <row r="34" spans="2:5" ht="18" customHeight="1" thickBot="1" x14ac:dyDescent="0.3">
      <c r="B34" s="24" t="s">
        <v>33</v>
      </c>
      <c r="C34" s="25"/>
      <c r="D34" s="25"/>
      <c r="E34" s="26"/>
    </row>
    <row r="35" spans="2:5" ht="18" customHeight="1" thickTop="1" x14ac:dyDescent="0.25">
      <c r="B35" s="13" t="s">
        <v>34</v>
      </c>
      <c r="C35" s="46">
        <v>4.3873959999999999</v>
      </c>
      <c r="D35" s="14">
        <v>0</v>
      </c>
      <c r="E35" s="15">
        <f>+C35-D35</f>
        <v>4.3873959999999999</v>
      </c>
    </row>
    <row r="36" spans="2:5" ht="18" customHeight="1" thickBot="1" x14ac:dyDescent="0.3">
      <c r="B36" s="16" t="s">
        <v>35</v>
      </c>
      <c r="C36" s="17">
        <v>0</v>
      </c>
      <c r="D36" s="17">
        <v>0.71996800000000005</v>
      </c>
      <c r="E36" s="18">
        <f>+C36-D36</f>
        <v>-0.71996800000000005</v>
      </c>
    </row>
    <row r="37" spans="2:5" ht="18" customHeight="1" thickBot="1" x14ac:dyDescent="0.3">
      <c r="B37" s="27" t="s">
        <v>36</v>
      </c>
      <c r="C37" s="28">
        <f>+SUM(C6:C30)+SUM(C32:C33)+SUM(C35:C36)</f>
        <v>284206.78000272735</v>
      </c>
      <c r="D37" s="28">
        <f>+SUM(D6:D30)+SUM(D32:D33)+SUM(D35:D36)</f>
        <v>242801.55876718648</v>
      </c>
      <c r="E37" s="57">
        <f>+SUM(E6:E30)+SUM(E32:E33)+SUM(E35:E36)</f>
        <v>41405.221235540936</v>
      </c>
    </row>
    <row r="38" spans="2:5" ht="15" customHeight="1" x14ac:dyDescent="0.25"/>
    <row r="39" spans="2:5" x14ac:dyDescent="0.25">
      <c r="B39" s="45" t="s">
        <v>51</v>
      </c>
      <c r="C39" s="45"/>
      <c r="D39" s="45"/>
      <c r="E39" s="45"/>
    </row>
    <row r="40" spans="2:5" x14ac:dyDescent="0.25">
      <c r="B40" s="45" t="s">
        <v>53</v>
      </c>
      <c r="C40" s="45"/>
      <c r="D40" s="45"/>
      <c r="E40" s="45"/>
    </row>
  </sheetData>
  <mergeCells count="1">
    <mergeCell ref="B4:E4"/>
  </mergeCells>
  <pageMargins left="0.7" right="0.7" top="0.75" bottom="0.75" header="0.3" footer="0.3"/>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41"/>
  <sheetViews>
    <sheetView tabSelected="1" view="pageBreakPreview" topLeftCell="A5" zoomScale="90" zoomScaleNormal="100" zoomScaleSheetLayoutView="90" workbookViewId="0">
      <selection activeCell="I13" sqref="I13"/>
    </sheetView>
  </sheetViews>
  <sheetFormatPr defaultRowHeight="15.75" x14ac:dyDescent="0.25"/>
  <cols>
    <col min="1" max="1" width="4.140625" style="5" customWidth="1"/>
    <col min="2" max="2" width="41.5703125" style="4" customWidth="1"/>
    <col min="3" max="12" width="14" style="4" customWidth="1"/>
    <col min="13" max="16384" width="9.140625" style="5"/>
  </cols>
  <sheetData>
    <row r="4" spans="2:12" ht="16.5" thickBot="1" x14ac:dyDescent="0.3"/>
    <row r="5" spans="2:12" ht="18" customHeight="1" thickBot="1" x14ac:dyDescent="0.3">
      <c r="B5" s="47" t="s">
        <v>54</v>
      </c>
      <c r="C5" s="48"/>
      <c r="D5" s="48"/>
      <c r="E5" s="48"/>
      <c r="F5" s="48"/>
      <c r="G5" s="48"/>
      <c r="H5" s="48"/>
      <c r="I5" s="48"/>
      <c r="J5" s="48"/>
      <c r="K5" s="48"/>
      <c r="L5" s="49"/>
    </row>
    <row r="6" spans="2:12" ht="30.75" customHeight="1" thickBot="1" x14ac:dyDescent="0.3">
      <c r="B6" s="50" t="s">
        <v>1</v>
      </c>
      <c r="C6" s="52" t="s">
        <v>46</v>
      </c>
      <c r="D6" s="53"/>
      <c r="E6" s="54" t="s">
        <v>47</v>
      </c>
      <c r="F6" s="55"/>
      <c r="G6" s="54" t="s">
        <v>48</v>
      </c>
      <c r="H6" s="55"/>
      <c r="I6" s="54" t="s">
        <v>49</v>
      </c>
      <c r="J6" s="55"/>
      <c r="K6" s="54" t="s">
        <v>45</v>
      </c>
      <c r="L6" s="56"/>
    </row>
    <row r="7" spans="2:12" ht="18.75" customHeight="1" thickTop="1" thickBot="1" x14ac:dyDescent="0.3">
      <c r="B7" s="51"/>
      <c r="C7" s="29" t="s">
        <v>2</v>
      </c>
      <c r="D7" s="30" t="s">
        <v>50</v>
      </c>
      <c r="E7" s="30" t="s">
        <v>2</v>
      </c>
      <c r="F7" s="30" t="s">
        <v>50</v>
      </c>
      <c r="G7" s="30" t="s">
        <v>2</v>
      </c>
      <c r="H7" s="30" t="s">
        <v>50</v>
      </c>
      <c r="I7" s="30" t="s">
        <v>2</v>
      </c>
      <c r="J7" s="30" t="s">
        <v>50</v>
      </c>
      <c r="K7" s="30" t="s">
        <v>2</v>
      </c>
      <c r="L7" s="31" t="s">
        <v>50</v>
      </c>
    </row>
    <row r="8" spans="2:12" ht="16.5" customHeight="1" thickTop="1" x14ac:dyDescent="0.25">
      <c r="B8" s="32" t="s">
        <v>5</v>
      </c>
      <c r="C8" s="17">
        <v>57597.079291610644</v>
      </c>
      <c r="D8" s="17">
        <v>41433.145842975267</v>
      </c>
      <c r="E8" s="17">
        <v>5029.7486351292036</v>
      </c>
      <c r="F8" s="17">
        <v>4417.5744227758569</v>
      </c>
      <c r="G8" s="17">
        <v>22501.383202885787</v>
      </c>
      <c r="H8" s="17">
        <v>15060.252281438377</v>
      </c>
      <c r="I8" s="17">
        <v>3653.9929026931027</v>
      </c>
      <c r="J8" s="17">
        <v>2923.4105335958088</v>
      </c>
      <c r="K8" s="17">
        <v>2395.7748106613581</v>
      </c>
      <c r="L8" s="18">
        <v>1954.2989348985263</v>
      </c>
    </row>
    <row r="9" spans="2:12" ht="16.5" customHeight="1" x14ac:dyDescent="0.25">
      <c r="B9" s="13" t="s">
        <v>6</v>
      </c>
      <c r="C9" s="14">
        <v>20662.353320619139</v>
      </c>
      <c r="D9" s="14">
        <v>24389.553640072121</v>
      </c>
      <c r="E9" s="14">
        <v>1792.7318554076774</v>
      </c>
      <c r="F9" s="14">
        <v>2671.1040260738014</v>
      </c>
      <c r="G9" s="14">
        <v>657.47412474549537</v>
      </c>
      <c r="H9" s="14">
        <v>720.35305668086789</v>
      </c>
      <c r="I9" s="14">
        <v>471.38135365143302</v>
      </c>
      <c r="J9" s="14">
        <v>430.63126395250043</v>
      </c>
      <c r="K9" s="14">
        <v>103.55585216303098</v>
      </c>
      <c r="L9" s="15">
        <v>90.317755708054392</v>
      </c>
    </row>
    <row r="10" spans="2:12" ht="16.5" customHeight="1" x14ac:dyDescent="0.25">
      <c r="B10" s="16" t="s">
        <v>7</v>
      </c>
      <c r="C10" s="17">
        <v>11600.210092289713</v>
      </c>
      <c r="D10" s="17">
        <v>11576.130496038009</v>
      </c>
      <c r="E10" s="17">
        <v>629.58305070671986</v>
      </c>
      <c r="F10" s="17">
        <v>443.39728323130493</v>
      </c>
      <c r="G10" s="17">
        <v>1152.8222793492623</v>
      </c>
      <c r="H10" s="17">
        <v>671.1391259292659</v>
      </c>
      <c r="I10" s="17">
        <v>22.264468515742966</v>
      </c>
      <c r="J10" s="17">
        <v>51.034517781961</v>
      </c>
      <c r="K10" s="17">
        <v>439.10512689706724</v>
      </c>
      <c r="L10" s="18">
        <v>339.14580047769198</v>
      </c>
    </row>
    <row r="11" spans="2:12" ht="16.5" customHeight="1" x14ac:dyDescent="0.25">
      <c r="B11" s="13" t="s">
        <v>8</v>
      </c>
      <c r="C11" s="14">
        <v>2875.5155151502167</v>
      </c>
      <c r="D11" s="14">
        <v>1992.4701244399996</v>
      </c>
      <c r="E11" s="14">
        <v>0</v>
      </c>
      <c r="F11" s="14">
        <v>0</v>
      </c>
      <c r="G11" s="14">
        <v>0</v>
      </c>
      <c r="H11" s="14">
        <v>0</v>
      </c>
      <c r="I11" s="14">
        <v>0</v>
      </c>
      <c r="J11" s="14">
        <v>0.9929888</v>
      </c>
      <c r="K11" s="14">
        <v>0</v>
      </c>
      <c r="L11" s="15">
        <v>0</v>
      </c>
    </row>
    <row r="12" spans="2:12" ht="16.5" customHeight="1" x14ac:dyDescent="0.25">
      <c r="B12" s="16" t="s">
        <v>9</v>
      </c>
      <c r="C12" s="17">
        <v>0</v>
      </c>
      <c r="D12" s="17">
        <v>3.0605188599999969E-3</v>
      </c>
      <c r="E12" s="17">
        <v>0</v>
      </c>
      <c r="F12" s="17">
        <v>6.8508514785850005</v>
      </c>
      <c r="G12" s="17">
        <v>0.34574571999999998</v>
      </c>
      <c r="H12" s="17">
        <v>0</v>
      </c>
      <c r="I12" s="17">
        <v>2.2241599999999998E-3</v>
      </c>
      <c r="J12" s="17">
        <v>7.4512154000069959</v>
      </c>
      <c r="K12" s="17">
        <v>0</v>
      </c>
      <c r="L12" s="18">
        <v>0</v>
      </c>
    </row>
    <row r="13" spans="2:12" ht="16.5" customHeight="1" x14ac:dyDescent="0.25">
      <c r="B13" s="13" t="s">
        <v>10</v>
      </c>
      <c r="C13" s="14">
        <v>0</v>
      </c>
      <c r="D13" s="14">
        <v>0</v>
      </c>
      <c r="E13" s="14">
        <v>0</v>
      </c>
      <c r="F13" s="14">
        <v>0.51688183911299956</v>
      </c>
      <c r="G13" s="14">
        <v>0</v>
      </c>
      <c r="H13" s="14">
        <v>0</v>
      </c>
      <c r="I13" s="14">
        <v>0</v>
      </c>
      <c r="J13" s="14">
        <v>3.7090030283370004</v>
      </c>
      <c r="K13" s="14">
        <v>0</v>
      </c>
      <c r="L13" s="15">
        <v>0</v>
      </c>
    </row>
    <row r="14" spans="2:12" ht="16.5" customHeight="1" x14ac:dyDescent="0.25">
      <c r="B14" s="16" t="s">
        <v>11</v>
      </c>
      <c r="C14" s="17">
        <v>1232.8315246482284</v>
      </c>
      <c r="D14" s="17">
        <v>1156.5452701447466</v>
      </c>
      <c r="E14" s="17">
        <v>324.67697279781135</v>
      </c>
      <c r="F14" s="17">
        <v>110.08232387909197</v>
      </c>
      <c r="G14" s="17">
        <v>433.32483611539266</v>
      </c>
      <c r="H14" s="17">
        <v>240.18168517210563</v>
      </c>
      <c r="I14" s="17">
        <v>13.967936005408111</v>
      </c>
      <c r="J14" s="17">
        <v>0.29707992999999999</v>
      </c>
      <c r="K14" s="17">
        <v>80.660625980000006</v>
      </c>
      <c r="L14" s="18">
        <v>85.326371907710907</v>
      </c>
    </row>
    <row r="15" spans="2:12" ht="16.5" customHeight="1" x14ac:dyDescent="0.25">
      <c r="B15" s="13" t="s">
        <v>12</v>
      </c>
      <c r="C15" s="14">
        <v>84.234834261625025</v>
      </c>
      <c r="D15" s="14">
        <v>44.92794343376957</v>
      </c>
      <c r="E15" s="14">
        <v>0.64479967000000005</v>
      </c>
      <c r="F15" s="14">
        <v>0.2270515842461</v>
      </c>
      <c r="G15" s="14">
        <v>0.42912465000000005</v>
      </c>
      <c r="H15" s="14">
        <v>9.9711639252359999E-2</v>
      </c>
      <c r="I15" s="14">
        <v>1.8744875800000003</v>
      </c>
      <c r="J15" s="14">
        <v>1.4397142099683402</v>
      </c>
      <c r="K15" s="14">
        <v>6.9999999999999999E-4</v>
      </c>
      <c r="L15" s="15">
        <v>0</v>
      </c>
    </row>
    <row r="16" spans="2:12" ht="16.5" customHeight="1" x14ac:dyDescent="0.25">
      <c r="B16" s="16" t="s">
        <v>13</v>
      </c>
      <c r="C16" s="17">
        <v>4850.4448557600517</v>
      </c>
      <c r="D16" s="17">
        <v>2982.72190467057</v>
      </c>
      <c r="E16" s="17">
        <v>66.051075830653758</v>
      </c>
      <c r="F16" s="17">
        <v>43.203977344092003</v>
      </c>
      <c r="G16" s="17">
        <v>39.290393190000003</v>
      </c>
      <c r="H16" s="17">
        <v>511.20828437204972</v>
      </c>
      <c r="I16" s="17">
        <v>8.2675513857785603</v>
      </c>
      <c r="J16" s="17">
        <v>63.280026471312979</v>
      </c>
      <c r="K16" s="17">
        <v>3.8558184800000004</v>
      </c>
      <c r="L16" s="18">
        <v>1.491218705826</v>
      </c>
    </row>
    <row r="17" spans="2:12" ht="16.5" customHeight="1" x14ac:dyDescent="0.25">
      <c r="B17" s="13" t="s">
        <v>14</v>
      </c>
      <c r="C17" s="14">
        <v>7.0049263799999997</v>
      </c>
      <c r="D17" s="14">
        <v>70.84418593873707</v>
      </c>
      <c r="E17" s="14">
        <v>1.693238E-2</v>
      </c>
      <c r="F17" s="14">
        <v>5.9411844478399999E-3</v>
      </c>
      <c r="G17" s="14">
        <v>0</v>
      </c>
      <c r="H17" s="14">
        <v>1.0359480000000001</v>
      </c>
      <c r="I17" s="14">
        <v>3.35004678</v>
      </c>
      <c r="J17" s="14">
        <v>1.7475551323607101</v>
      </c>
      <c r="K17" s="14">
        <v>0</v>
      </c>
      <c r="L17" s="15">
        <v>0</v>
      </c>
    </row>
    <row r="18" spans="2:12" ht="16.5" customHeight="1" x14ac:dyDescent="0.25">
      <c r="B18" s="16" t="s">
        <v>15</v>
      </c>
      <c r="C18" s="17">
        <v>0.32799011</v>
      </c>
      <c r="D18" s="17">
        <v>6.0735004400000001</v>
      </c>
      <c r="E18" s="17">
        <v>0</v>
      </c>
      <c r="F18" s="17">
        <v>0</v>
      </c>
      <c r="G18" s="17">
        <v>0</v>
      </c>
      <c r="H18" s="17">
        <v>0</v>
      </c>
      <c r="I18" s="17">
        <v>0</v>
      </c>
      <c r="J18" s="17">
        <v>0</v>
      </c>
      <c r="K18" s="17">
        <v>0</v>
      </c>
      <c r="L18" s="18">
        <v>0</v>
      </c>
    </row>
    <row r="19" spans="2:12" ht="16.5" customHeight="1" x14ac:dyDescent="0.25">
      <c r="B19" s="13" t="s">
        <v>16</v>
      </c>
      <c r="C19" s="14">
        <v>0</v>
      </c>
      <c r="D19" s="14">
        <v>0</v>
      </c>
      <c r="E19" s="14">
        <v>0</v>
      </c>
      <c r="F19" s="14">
        <v>0</v>
      </c>
      <c r="G19" s="14">
        <v>0</v>
      </c>
      <c r="H19" s="14">
        <v>0</v>
      </c>
      <c r="I19" s="14">
        <v>0</v>
      </c>
      <c r="J19" s="14">
        <v>0</v>
      </c>
      <c r="K19" s="14">
        <v>0</v>
      </c>
      <c r="L19" s="15">
        <v>0</v>
      </c>
    </row>
    <row r="20" spans="2:12" ht="16.5" customHeight="1" x14ac:dyDescent="0.25">
      <c r="B20" s="16" t="s">
        <v>17</v>
      </c>
      <c r="C20" s="17">
        <v>51989.777530742263</v>
      </c>
      <c r="D20" s="17">
        <v>28262.82331549994</v>
      </c>
      <c r="E20" s="17">
        <v>5931.8897878915677</v>
      </c>
      <c r="F20" s="17">
        <v>5561.3106775119577</v>
      </c>
      <c r="G20" s="17">
        <v>2988.9212895508804</v>
      </c>
      <c r="H20" s="17">
        <v>3492.5560153466204</v>
      </c>
      <c r="I20" s="17">
        <v>4073.4827263280431</v>
      </c>
      <c r="J20" s="17">
        <v>3881.5902354032287</v>
      </c>
      <c r="K20" s="17">
        <v>109.7177258366947</v>
      </c>
      <c r="L20" s="18">
        <v>69.202600912957806</v>
      </c>
    </row>
    <row r="21" spans="2:12" ht="16.5" customHeight="1" x14ac:dyDescent="0.25">
      <c r="B21" s="13" t="s">
        <v>18</v>
      </c>
      <c r="C21" s="14">
        <v>41069.237226557918</v>
      </c>
      <c r="D21" s="14">
        <v>50555.016112798192</v>
      </c>
      <c r="E21" s="14">
        <v>2026.6784476342746</v>
      </c>
      <c r="F21" s="14">
        <v>2169.3248441859459</v>
      </c>
      <c r="G21" s="14">
        <v>3792.2721931447886</v>
      </c>
      <c r="H21" s="14">
        <v>3971.4169170631017</v>
      </c>
      <c r="I21" s="14">
        <v>1769.4091875157958</v>
      </c>
      <c r="J21" s="14">
        <v>2541.2087621248988</v>
      </c>
      <c r="K21" s="14">
        <v>388.77411916763515</v>
      </c>
      <c r="L21" s="15">
        <v>385.31098989763979</v>
      </c>
    </row>
    <row r="22" spans="2:12" ht="16.5" customHeight="1" x14ac:dyDescent="0.25">
      <c r="B22" s="16" t="s">
        <v>19</v>
      </c>
      <c r="C22" s="17">
        <v>11517.019721598379</v>
      </c>
      <c r="D22" s="17">
        <v>10570.134777393392</v>
      </c>
      <c r="E22" s="17">
        <v>831.52155391367455</v>
      </c>
      <c r="F22" s="17">
        <v>688.35822376984981</v>
      </c>
      <c r="G22" s="17">
        <v>993.9675402329749</v>
      </c>
      <c r="H22" s="17">
        <v>1152.3629110401509</v>
      </c>
      <c r="I22" s="17">
        <v>1076.3320189295725</v>
      </c>
      <c r="J22" s="17">
        <v>600.37805158802269</v>
      </c>
      <c r="K22" s="17">
        <v>154.04438344140991</v>
      </c>
      <c r="L22" s="18">
        <v>214.25267826678993</v>
      </c>
    </row>
    <row r="23" spans="2:12" ht="16.5" customHeight="1" x14ac:dyDescent="0.25">
      <c r="B23" s="13" t="s">
        <v>20</v>
      </c>
      <c r="C23" s="14">
        <v>0</v>
      </c>
      <c r="D23" s="14">
        <v>0</v>
      </c>
      <c r="E23" s="14">
        <v>0</v>
      </c>
      <c r="F23" s="14">
        <v>0</v>
      </c>
      <c r="G23" s="14">
        <v>0</v>
      </c>
      <c r="H23" s="14">
        <v>0</v>
      </c>
      <c r="I23" s="14">
        <v>0</v>
      </c>
      <c r="J23" s="14">
        <v>0</v>
      </c>
      <c r="K23" s="14">
        <v>0</v>
      </c>
      <c r="L23" s="15">
        <v>0</v>
      </c>
    </row>
    <row r="24" spans="2:12" ht="16.5" customHeight="1" x14ac:dyDescent="0.25">
      <c r="B24" s="16" t="s">
        <v>21</v>
      </c>
      <c r="C24" s="17">
        <v>0</v>
      </c>
      <c r="D24" s="17">
        <v>0</v>
      </c>
      <c r="E24" s="17">
        <v>4.6316E-4</v>
      </c>
      <c r="F24" s="17">
        <v>2.5375373887180013</v>
      </c>
      <c r="G24" s="17">
        <v>0</v>
      </c>
      <c r="H24" s="17">
        <v>0</v>
      </c>
      <c r="I24" s="17">
        <v>8.9887999999999999E-3</v>
      </c>
      <c r="J24" s="17">
        <v>40.343633115945977</v>
      </c>
      <c r="K24" s="17">
        <v>0</v>
      </c>
      <c r="L24" s="18">
        <v>0</v>
      </c>
    </row>
    <row r="25" spans="2:12" ht="16.5" customHeight="1" x14ac:dyDescent="0.25">
      <c r="B25" s="13" t="s">
        <v>22</v>
      </c>
      <c r="C25" s="14">
        <v>842.67479753628754</v>
      </c>
      <c r="D25" s="14">
        <v>89.298291811084994</v>
      </c>
      <c r="E25" s="14">
        <v>0</v>
      </c>
      <c r="F25" s="14">
        <v>0</v>
      </c>
      <c r="G25" s="14">
        <v>0</v>
      </c>
      <c r="H25" s="14">
        <v>0</v>
      </c>
      <c r="I25" s="14">
        <v>260.70196666999999</v>
      </c>
      <c r="J25" s="14">
        <v>62.744485274142995</v>
      </c>
      <c r="K25" s="14">
        <v>0</v>
      </c>
      <c r="L25" s="15">
        <v>0</v>
      </c>
    </row>
    <row r="26" spans="2:12" ht="16.5" customHeight="1" x14ac:dyDescent="0.25">
      <c r="B26" s="16" t="s">
        <v>23</v>
      </c>
      <c r="C26" s="17">
        <v>1.0170237203964099</v>
      </c>
      <c r="D26" s="17">
        <v>0.44755586682700005</v>
      </c>
      <c r="E26" s="17">
        <v>97.946517436354014</v>
      </c>
      <c r="F26" s="17">
        <v>65.287537517329994</v>
      </c>
      <c r="G26" s="17">
        <v>2434.4137625009907</v>
      </c>
      <c r="H26" s="17">
        <v>2371.7631601644161</v>
      </c>
      <c r="I26" s="17">
        <v>1.3030433892351998</v>
      </c>
      <c r="J26" s="17">
        <v>1.7519157567080001</v>
      </c>
      <c r="K26" s="17">
        <v>3.5584930000000001E-2</v>
      </c>
      <c r="L26" s="18">
        <v>2.2885236156729998</v>
      </c>
    </row>
    <row r="27" spans="2:12" ht="16.5" customHeight="1" x14ac:dyDescent="0.25">
      <c r="B27" s="13" t="s">
        <v>24</v>
      </c>
      <c r="C27" s="14">
        <v>3420.6656701599991</v>
      </c>
      <c r="D27" s="14">
        <v>2772.4431966783004</v>
      </c>
      <c r="E27" s="14">
        <v>0</v>
      </c>
      <c r="F27" s="14">
        <v>0</v>
      </c>
      <c r="G27" s="14">
        <v>3.5000000000000003E-2</v>
      </c>
      <c r="H27" s="14">
        <v>0.28365615</v>
      </c>
      <c r="I27" s="14">
        <v>33.24526109</v>
      </c>
      <c r="J27" s="14">
        <v>84.133070709999899</v>
      </c>
      <c r="K27" s="14">
        <v>0</v>
      </c>
      <c r="L27" s="15">
        <v>0</v>
      </c>
    </row>
    <row r="28" spans="2:12" ht="16.5" customHeight="1" x14ac:dyDescent="0.25">
      <c r="B28" s="16" t="s">
        <v>25</v>
      </c>
      <c r="C28" s="17">
        <v>980.27781191170118</v>
      </c>
      <c r="D28" s="17">
        <v>1084.1578093114615</v>
      </c>
      <c r="E28" s="17">
        <v>148.22293327341515</v>
      </c>
      <c r="F28" s="17">
        <v>73.683208943684463</v>
      </c>
      <c r="G28" s="17">
        <v>4812.9188584000012</v>
      </c>
      <c r="H28" s="17">
        <v>4793.7493126717409</v>
      </c>
      <c r="I28" s="17">
        <v>205.39652494303078</v>
      </c>
      <c r="J28" s="17">
        <v>208.95283126296306</v>
      </c>
      <c r="K28" s="17">
        <v>10.723101713349012</v>
      </c>
      <c r="L28" s="18">
        <v>0.40429999999999999</v>
      </c>
    </row>
    <row r="29" spans="2:12" ht="16.5" customHeight="1" x14ac:dyDescent="0.25">
      <c r="B29" s="13" t="s">
        <v>26</v>
      </c>
      <c r="C29" s="14">
        <v>454.5266708503778</v>
      </c>
      <c r="D29" s="14">
        <v>315.78909859000004</v>
      </c>
      <c r="E29" s="14">
        <v>6.6050000000000006E-4</v>
      </c>
      <c r="F29" s="14">
        <v>1.499032E-2</v>
      </c>
      <c r="G29" s="14">
        <v>0</v>
      </c>
      <c r="H29" s="14">
        <v>0.57914600000000005</v>
      </c>
      <c r="I29" s="14">
        <v>5.4868761199999811</v>
      </c>
      <c r="J29" s="14">
        <v>87.873769830000001</v>
      </c>
      <c r="K29" s="14">
        <v>0</v>
      </c>
      <c r="L29" s="15">
        <v>16.270629995648999</v>
      </c>
    </row>
    <row r="30" spans="2:12" ht="16.5" customHeight="1" x14ac:dyDescent="0.25">
      <c r="B30" s="16" t="s">
        <v>27</v>
      </c>
      <c r="C30" s="17">
        <v>0.12178525000000001</v>
      </c>
      <c r="D30" s="17">
        <v>0</v>
      </c>
      <c r="E30" s="17">
        <v>0</v>
      </c>
      <c r="F30" s="17">
        <v>0</v>
      </c>
      <c r="G30" s="17">
        <v>0</v>
      </c>
      <c r="H30" s="17">
        <v>0</v>
      </c>
      <c r="I30" s="17">
        <v>0</v>
      </c>
      <c r="J30" s="17">
        <v>0</v>
      </c>
      <c r="K30" s="17">
        <v>0</v>
      </c>
      <c r="L30" s="18">
        <v>0</v>
      </c>
    </row>
    <row r="31" spans="2:12" ht="16.5" customHeight="1" x14ac:dyDescent="0.25">
      <c r="B31" s="13" t="s">
        <v>28</v>
      </c>
      <c r="C31" s="14">
        <v>572.08308760999898</v>
      </c>
      <c r="D31" s="14">
        <v>549.19056701</v>
      </c>
      <c r="E31" s="14">
        <v>3.4459629999999998E-2</v>
      </c>
      <c r="F31" s="14">
        <v>6.8903060000000002E-2</v>
      </c>
      <c r="G31" s="14">
        <v>9.9749999999999991E-4</v>
      </c>
      <c r="H31" s="14">
        <v>0.37341676000000001</v>
      </c>
      <c r="I31" s="14">
        <v>29.649631039999999</v>
      </c>
      <c r="J31" s="14">
        <v>32.570828689999999</v>
      </c>
      <c r="K31" s="14">
        <v>0</v>
      </c>
      <c r="L31" s="15">
        <v>0</v>
      </c>
    </row>
    <row r="32" spans="2:12" ht="16.5" customHeight="1" thickBot="1" x14ac:dyDescent="0.3">
      <c r="B32" s="16" t="s">
        <v>29</v>
      </c>
      <c r="C32" s="17">
        <v>18.399037019999898</v>
      </c>
      <c r="D32" s="17">
        <v>12.079294849999901</v>
      </c>
      <c r="E32" s="17">
        <v>0</v>
      </c>
      <c r="F32" s="17">
        <v>0</v>
      </c>
      <c r="G32" s="17">
        <v>0</v>
      </c>
      <c r="H32" s="17">
        <v>0</v>
      </c>
      <c r="I32" s="17">
        <v>2.7474902799999898</v>
      </c>
      <c r="J32" s="17">
        <v>3.1330839899999998</v>
      </c>
      <c r="K32" s="17">
        <v>0</v>
      </c>
      <c r="L32" s="18">
        <v>0</v>
      </c>
    </row>
    <row r="33" spans="2:12" ht="16.5" customHeight="1" thickBot="1" x14ac:dyDescent="0.3">
      <c r="B33" s="21" t="s">
        <v>30</v>
      </c>
      <c r="C33" s="22"/>
      <c r="D33" s="22"/>
      <c r="E33" s="22"/>
      <c r="F33" s="22"/>
      <c r="G33" s="22"/>
      <c r="H33" s="22"/>
      <c r="I33" s="22"/>
      <c r="J33" s="22"/>
      <c r="K33" s="22"/>
      <c r="L33" s="23"/>
    </row>
    <row r="34" spans="2:12" ht="16.5" customHeight="1" thickTop="1" x14ac:dyDescent="0.25">
      <c r="B34" s="13" t="s">
        <v>31</v>
      </c>
      <c r="C34" s="14">
        <v>395.31</v>
      </c>
      <c r="D34" s="14">
        <v>300.55</v>
      </c>
      <c r="E34" s="14">
        <v>174.71</v>
      </c>
      <c r="F34" s="14">
        <v>130.41</v>
      </c>
      <c r="G34" s="14">
        <v>71.010000000000005</v>
      </c>
      <c r="H34" s="14">
        <v>53.51</v>
      </c>
      <c r="I34" s="14">
        <v>3.41</v>
      </c>
      <c r="J34" s="14">
        <v>3.17</v>
      </c>
      <c r="K34" s="14">
        <v>3.11</v>
      </c>
      <c r="L34" s="15">
        <v>13.58</v>
      </c>
    </row>
    <row r="35" spans="2:12" ht="16.5" customHeight="1" thickBot="1" x14ac:dyDescent="0.3">
      <c r="B35" s="16" t="s">
        <v>32</v>
      </c>
      <c r="C35" s="17">
        <v>1324.29</v>
      </c>
      <c r="D35" s="17">
        <v>779.51</v>
      </c>
      <c r="E35" s="17">
        <v>269.20999999999998</v>
      </c>
      <c r="F35" s="17">
        <v>144.6</v>
      </c>
      <c r="G35" s="17">
        <v>52.07</v>
      </c>
      <c r="H35" s="17">
        <v>46.1</v>
      </c>
      <c r="I35" s="17">
        <v>128.34</v>
      </c>
      <c r="J35" s="17">
        <v>38.82</v>
      </c>
      <c r="K35" s="17">
        <v>0.11</v>
      </c>
      <c r="L35" s="18">
        <v>0.34</v>
      </c>
    </row>
    <row r="36" spans="2:12" ht="16.5" customHeight="1" thickBot="1" x14ac:dyDescent="0.3">
      <c r="B36" s="21" t="s">
        <v>33</v>
      </c>
      <c r="C36" s="22"/>
      <c r="D36" s="22"/>
      <c r="E36" s="22"/>
      <c r="F36" s="22"/>
      <c r="G36" s="22"/>
      <c r="H36" s="22"/>
      <c r="I36" s="22"/>
      <c r="J36" s="22"/>
      <c r="K36" s="22"/>
      <c r="L36" s="23"/>
    </row>
    <row r="37" spans="2:12" ht="16.5" customHeight="1" thickTop="1" x14ac:dyDescent="0.25">
      <c r="B37" s="13" t="s">
        <v>34</v>
      </c>
      <c r="C37" s="14">
        <v>0.21823799999999999</v>
      </c>
      <c r="D37" s="14">
        <v>0</v>
      </c>
      <c r="E37" s="14">
        <v>0</v>
      </c>
      <c r="F37" s="14">
        <v>0</v>
      </c>
      <c r="G37" s="14">
        <v>0</v>
      </c>
      <c r="H37" s="14">
        <v>0</v>
      </c>
      <c r="I37" s="14">
        <v>4.1691579999999995</v>
      </c>
      <c r="J37" s="14">
        <v>0</v>
      </c>
      <c r="K37" s="14">
        <v>0</v>
      </c>
      <c r="L37" s="15">
        <v>0</v>
      </c>
    </row>
    <row r="38" spans="2:12" ht="16.5" customHeight="1" thickBot="1" x14ac:dyDescent="0.3">
      <c r="B38" s="35" t="s">
        <v>35</v>
      </c>
      <c r="C38" s="17">
        <v>0</v>
      </c>
      <c r="D38" s="17">
        <v>0.71996800000000005</v>
      </c>
      <c r="E38" s="17">
        <v>0</v>
      </c>
      <c r="F38" s="17">
        <v>0</v>
      </c>
      <c r="G38" s="17">
        <v>0</v>
      </c>
      <c r="H38" s="17">
        <v>0</v>
      </c>
      <c r="I38" s="17">
        <v>0</v>
      </c>
      <c r="J38" s="17">
        <v>0</v>
      </c>
      <c r="K38" s="17">
        <v>0</v>
      </c>
      <c r="L38" s="18">
        <v>0</v>
      </c>
    </row>
    <row r="39" spans="2:12" ht="16.5" customHeight="1" thickBot="1" x14ac:dyDescent="0.3">
      <c r="B39" s="27" t="s">
        <v>36</v>
      </c>
      <c r="C39" s="28">
        <f t="shared" ref="C39:L39" si="0">+SUM(C8:C32)+SUM(C34:C35)+SUM(C37:C38)</f>
        <v>211495.62095178693</v>
      </c>
      <c r="D39" s="28">
        <f t="shared" si="0"/>
        <v>178944.57595648128</v>
      </c>
      <c r="E39" s="28">
        <f t="shared" si="0"/>
        <v>17323.668145361349</v>
      </c>
      <c r="F39" s="28">
        <f t="shared" si="0"/>
        <v>16528.558682088023</v>
      </c>
      <c r="G39" s="28">
        <f t="shared" si="0"/>
        <v>39930.67934798557</v>
      </c>
      <c r="H39" s="28">
        <f t="shared" si="0"/>
        <v>33086.964628427952</v>
      </c>
      <c r="I39" s="28">
        <f t="shared" si="0"/>
        <v>11768.783843877141</v>
      </c>
      <c r="J39" s="28">
        <f t="shared" si="0"/>
        <v>11070.664566048166</v>
      </c>
      <c r="K39" s="28">
        <f t="shared" si="0"/>
        <v>3689.4678492705448</v>
      </c>
      <c r="L39" s="57">
        <f t="shared" si="0"/>
        <v>3172.2298043865198</v>
      </c>
    </row>
    <row r="40" spans="2:12" ht="15" customHeight="1" x14ac:dyDescent="0.25"/>
    <row r="41" spans="2:12" x14ac:dyDescent="0.25">
      <c r="B41" s="45" t="s">
        <v>55</v>
      </c>
      <c r="C41" s="45"/>
      <c r="D41" s="45"/>
      <c r="E41" s="45"/>
      <c r="F41" s="45"/>
      <c r="G41" s="45"/>
      <c r="H41" s="45"/>
      <c r="I41" s="45"/>
      <c r="J41" s="45"/>
      <c r="K41" s="45"/>
      <c r="L41" s="45"/>
    </row>
  </sheetData>
  <mergeCells count="7">
    <mergeCell ref="B5:L5"/>
    <mergeCell ref="B6:B7"/>
    <mergeCell ref="C6:D6"/>
    <mergeCell ref="E6:F6"/>
    <mergeCell ref="G6:H6"/>
    <mergeCell ref="I6:J6"/>
    <mergeCell ref="K6:L6"/>
  </mergeCells>
  <pageMargins left="0.7" right="0.7" top="0.75" bottom="0.75" header="0.3" footer="0.3"/>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1"/>
  <sheetViews>
    <sheetView tabSelected="1" view="pageBreakPreview" topLeftCell="A5" zoomScale="90" zoomScaleNormal="100" zoomScaleSheetLayoutView="90" workbookViewId="0">
      <selection activeCell="I13" sqref="I13"/>
    </sheetView>
  </sheetViews>
  <sheetFormatPr defaultRowHeight="15.75" x14ac:dyDescent="0.25"/>
  <cols>
    <col min="1" max="1" width="5.85546875" style="5" customWidth="1"/>
    <col min="2" max="2" width="37.28515625" style="4" customWidth="1"/>
    <col min="3" max="20" width="8.42578125" style="4" customWidth="1"/>
    <col min="21" max="16384" width="9.140625" style="5"/>
  </cols>
  <sheetData>
    <row r="4" spans="2:20" ht="16.5" thickBot="1" x14ac:dyDescent="0.3"/>
    <row r="5" spans="2:20" ht="18" customHeight="1" thickBot="1" x14ac:dyDescent="0.3">
      <c r="B5" s="47" t="s">
        <v>56</v>
      </c>
      <c r="C5" s="48"/>
      <c r="D5" s="48"/>
      <c r="E5" s="48"/>
      <c r="F5" s="48"/>
      <c r="G5" s="48"/>
      <c r="H5" s="48"/>
      <c r="I5" s="48"/>
      <c r="J5" s="48"/>
      <c r="K5" s="48"/>
      <c r="L5" s="48"/>
      <c r="M5" s="48"/>
      <c r="N5" s="48"/>
      <c r="O5" s="48"/>
      <c r="P5" s="48"/>
      <c r="Q5" s="48"/>
      <c r="R5" s="48"/>
      <c r="S5" s="48"/>
      <c r="T5" s="49"/>
    </row>
    <row r="6" spans="2:20" ht="45" customHeight="1" thickBot="1" x14ac:dyDescent="0.3">
      <c r="B6" s="50" t="s">
        <v>1</v>
      </c>
      <c r="C6" s="52" t="s">
        <v>37</v>
      </c>
      <c r="D6" s="53"/>
      <c r="E6" s="54" t="s">
        <v>38</v>
      </c>
      <c r="F6" s="53"/>
      <c r="G6" s="54" t="s">
        <v>39</v>
      </c>
      <c r="H6" s="53"/>
      <c r="I6" s="54" t="s">
        <v>40</v>
      </c>
      <c r="J6" s="53"/>
      <c r="K6" s="54" t="s">
        <v>41</v>
      </c>
      <c r="L6" s="55"/>
      <c r="M6" s="54" t="s">
        <v>42</v>
      </c>
      <c r="N6" s="55"/>
      <c r="O6" s="54" t="s">
        <v>43</v>
      </c>
      <c r="P6" s="55"/>
      <c r="Q6" s="54" t="s">
        <v>44</v>
      </c>
      <c r="R6" s="55"/>
      <c r="S6" s="54" t="s">
        <v>45</v>
      </c>
      <c r="T6" s="56"/>
    </row>
    <row r="7" spans="2:20" ht="17.25" thickTop="1" thickBot="1" x14ac:dyDescent="0.3">
      <c r="B7" s="51"/>
      <c r="C7" s="38" t="s">
        <v>2</v>
      </c>
      <c r="D7" s="39" t="s">
        <v>50</v>
      </c>
      <c r="E7" s="40" t="s">
        <v>2</v>
      </c>
      <c r="F7" s="39" t="s">
        <v>50</v>
      </c>
      <c r="G7" s="40" t="s">
        <v>2</v>
      </c>
      <c r="H7" s="39" t="s">
        <v>50</v>
      </c>
      <c r="I7" s="40" t="s">
        <v>2</v>
      </c>
      <c r="J7" s="39" t="s">
        <v>50</v>
      </c>
      <c r="K7" s="40" t="s">
        <v>2</v>
      </c>
      <c r="L7" s="39" t="s">
        <v>50</v>
      </c>
      <c r="M7" s="40" t="s">
        <v>2</v>
      </c>
      <c r="N7" s="39" t="s">
        <v>50</v>
      </c>
      <c r="O7" s="40" t="s">
        <v>2</v>
      </c>
      <c r="P7" s="39" t="s">
        <v>50</v>
      </c>
      <c r="Q7" s="40" t="s">
        <v>2</v>
      </c>
      <c r="R7" s="39" t="s">
        <v>50</v>
      </c>
      <c r="S7" s="40" t="s">
        <v>2</v>
      </c>
      <c r="T7" s="41" t="s">
        <v>50</v>
      </c>
    </row>
    <row r="8" spans="2:20" ht="18" customHeight="1" thickTop="1" x14ac:dyDescent="0.25">
      <c r="B8" s="32" t="s">
        <v>5</v>
      </c>
      <c r="C8" s="42">
        <v>24953.839407873304</v>
      </c>
      <c r="D8" s="17">
        <v>19565.173875680484</v>
      </c>
      <c r="E8" s="17">
        <v>3363.8647576399999</v>
      </c>
      <c r="F8" s="17">
        <v>218.68043120029773</v>
      </c>
      <c r="G8" s="17">
        <v>1891.3312330582</v>
      </c>
      <c r="H8" s="17">
        <v>1775.1936880911226</v>
      </c>
      <c r="I8" s="17">
        <v>736.14581438999994</v>
      </c>
      <c r="J8" s="17">
        <v>731.14003621753136</v>
      </c>
      <c r="K8" s="17">
        <v>508.46575669139997</v>
      </c>
      <c r="L8" s="17">
        <v>515.72892845286549</v>
      </c>
      <c r="M8" s="17">
        <v>28345.826714215797</v>
      </c>
      <c r="N8" s="17">
        <v>18867.966675081694</v>
      </c>
      <c r="O8" s="17">
        <v>6959.6544372336002</v>
      </c>
      <c r="P8" s="17">
        <v>7524.8578545669279</v>
      </c>
      <c r="Q8" s="17">
        <v>7.7384222299999985</v>
      </c>
      <c r="R8" s="17">
        <v>74.197286045054454</v>
      </c>
      <c r="S8" s="17">
        <v>24411.112299647801</v>
      </c>
      <c r="T8" s="18">
        <v>16515.748140347885</v>
      </c>
    </row>
    <row r="9" spans="2:20" ht="18" customHeight="1" x14ac:dyDescent="0.25">
      <c r="B9" s="13" t="s">
        <v>6</v>
      </c>
      <c r="C9" s="14">
        <v>13251.927939523524</v>
      </c>
      <c r="D9" s="14">
        <v>16593.637129035542</v>
      </c>
      <c r="E9" s="14">
        <v>554.78751371963335</v>
      </c>
      <c r="F9" s="14">
        <v>1508.3640578926468</v>
      </c>
      <c r="G9" s="14">
        <v>1881.2839356865097</v>
      </c>
      <c r="H9" s="14">
        <v>2490.9181942300779</v>
      </c>
      <c r="I9" s="14">
        <v>512.05432906787496</v>
      </c>
      <c r="J9" s="14">
        <v>692.66692614136457</v>
      </c>
      <c r="K9" s="14">
        <v>199.29262889421398</v>
      </c>
      <c r="L9" s="14">
        <v>366.66545337560979</v>
      </c>
      <c r="M9" s="14">
        <v>2108.9238605522955</v>
      </c>
      <c r="N9" s="14">
        <v>1891.9875480000001</v>
      </c>
      <c r="O9" s="14">
        <v>584.60513989770504</v>
      </c>
      <c r="P9" s="14">
        <v>201.39999999999998</v>
      </c>
      <c r="Q9" s="14">
        <v>43.400667528540403</v>
      </c>
      <c r="R9" s="14">
        <v>25.085825325008202</v>
      </c>
      <c r="S9" s="14">
        <v>4551.2204917164381</v>
      </c>
      <c r="T9" s="15">
        <v>4531.2424084869908</v>
      </c>
    </row>
    <row r="10" spans="2:20" ht="18" customHeight="1" x14ac:dyDescent="0.25">
      <c r="B10" s="32" t="s">
        <v>7</v>
      </c>
      <c r="C10" s="42">
        <v>7907.2541342957429</v>
      </c>
      <c r="D10" s="17">
        <v>7487.6524494619616</v>
      </c>
      <c r="E10" s="17">
        <v>1257.1544481993319</v>
      </c>
      <c r="F10" s="17">
        <v>1589.9164245300001</v>
      </c>
      <c r="G10" s="17">
        <v>667.25621615798127</v>
      </c>
      <c r="H10" s="17">
        <v>690.21662871300805</v>
      </c>
      <c r="I10" s="17">
        <v>131.83110307999999</v>
      </c>
      <c r="J10" s="17">
        <v>149.15911587833199</v>
      </c>
      <c r="K10" s="17">
        <v>314.46842860999993</v>
      </c>
      <c r="L10" s="17">
        <v>78.649194051962979</v>
      </c>
      <c r="M10" s="17">
        <v>366.47849107000002</v>
      </c>
      <c r="N10" s="17">
        <v>278.19309425</v>
      </c>
      <c r="O10" s="17">
        <v>323.52534068</v>
      </c>
      <c r="P10" s="17">
        <v>137.65115116315999</v>
      </c>
      <c r="Q10" s="17">
        <v>78.019311855996307</v>
      </c>
      <c r="R10" s="17">
        <v>168.11443298</v>
      </c>
      <c r="S10" s="17">
        <v>2767.8834346594413</v>
      </c>
      <c r="T10" s="18">
        <v>2503.6201505597992</v>
      </c>
    </row>
    <row r="11" spans="2:20" ht="18" customHeight="1" x14ac:dyDescent="0.25">
      <c r="B11" s="13" t="s">
        <v>8</v>
      </c>
      <c r="C11" s="14">
        <v>157.13164070474863</v>
      </c>
      <c r="D11" s="14">
        <v>277.42434393000008</v>
      </c>
      <c r="E11" s="14">
        <v>2403.5970939987506</v>
      </c>
      <c r="F11" s="14">
        <v>926</v>
      </c>
      <c r="G11" s="14">
        <v>116.78678044854483</v>
      </c>
      <c r="H11" s="14">
        <v>77.686341430000013</v>
      </c>
      <c r="I11" s="14">
        <v>0</v>
      </c>
      <c r="J11" s="14">
        <v>84.846360739999994</v>
      </c>
      <c r="K11" s="14">
        <v>0</v>
      </c>
      <c r="L11" s="14">
        <v>0</v>
      </c>
      <c r="M11" s="14">
        <v>0</v>
      </c>
      <c r="N11" s="14">
        <v>0</v>
      </c>
      <c r="O11" s="14">
        <v>0</v>
      </c>
      <c r="P11" s="14">
        <v>0</v>
      </c>
      <c r="Q11" s="14">
        <v>89.999999998172825</v>
      </c>
      <c r="R11" s="14">
        <v>40.975000000000001</v>
      </c>
      <c r="S11" s="14">
        <v>108</v>
      </c>
      <c r="T11" s="15">
        <v>586.53106714</v>
      </c>
    </row>
    <row r="12" spans="2:20" ht="18" customHeight="1" x14ac:dyDescent="0.25">
      <c r="B12" s="32" t="s">
        <v>9</v>
      </c>
      <c r="C12" s="42">
        <v>2.2241599999999998E-3</v>
      </c>
      <c r="D12" s="17">
        <v>14.305127397451997</v>
      </c>
      <c r="E12" s="17">
        <v>0</v>
      </c>
      <c r="F12" s="17">
        <v>0</v>
      </c>
      <c r="G12" s="17">
        <v>0.34574571999999998</v>
      </c>
      <c r="H12" s="17">
        <v>0</v>
      </c>
      <c r="I12" s="17">
        <v>0</v>
      </c>
      <c r="J12" s="17">
        <v>0</v>
      </c>
      <c r="K12" s="17">
        <v>0</v>
      </c>
      <c r="L12" s="17">
        <v>0</v>
      </c>
      <c r="M12" s="17">
        <v>0</v>
      </c>
      <c r="N12" s="17">
        <v>0</v>
      </c>
      <c r="O12" s="17">
        <v>0</v>
      </c>
      <c r="P12" s="17">
        <v>0</v>
      </c>
      <c r="Q12" s="17">
        <v>0</v>
      </c>
      <c r="R12" s="17">
        <v>0</v>
      </c>
      <c r="S12" s="17">
        <v>0</v>
      </c>
      <c r="T12" s="18">
        <v>0</v>
      </c>
    </row>
    <row r="13" spans="2:20" ht="18" customHeight="1" x14ac:dyDescent="0.25">
      <c r="B13" s="13" t="s">
        <v>10</v>
      </c>
      <c r="C13" s="14">
        <v>0</v>
      </c>
      <c r="D13" s="14">
        <v>0</v>
      </c>
      <c r="E13" s="14">
        <v>0</v>
      </c>
      <c r="F13" s="14">
        <v>0</v>
      </c>
      <c r="G13" s="14">
        <v>0</v>
      </c>
      <c r="H13" s="14">
        <v>0</v>
      </c>
      <c r="I13" s="14">
        <v>0</v>
      </c>
      <c r="J13" s="14">
        <v>0</v>
      </c>
      <c r="K13" s="14">
        <v>0</v>
      </c>
      <c r="L13" s="14">
        <v>0</v>
      </c>
      <c r="M13" s="14">
        <v>0</v>
      </c>
      <c r="N13" s="14">
        <v>0</v>
      </c>
      <c r="O13" s="14">
        <v>0</v>
      </c>
      <c r="P13" s="14">
        <v>0</v>
      </c>
      <c r="Q13" s="14">
        <v>0</v>
      </c>
      <c r="R13" s="14">
        <v>4.2258848674499996</v>
      </c>
      <c r="S13" s="14">
        <v>0</v>
      </c>
      <c r="T13" s="15">
        <v>0</v>
      </c>
    </row>
    <row r="14" spans="2:20" ht="18" customHeight="1" x14ac:dyDescent="0.25">
      <c r="B14" s="32" t="s">
        <v>11</v>
      </c>
      <c r="C14" s="42">
        <v>696.29428567684045</v>
      </c>
      <c r="D14" s="17">
        <v>546.72717445170315</v>
      </c>
      <c r="E14" s="17">
        <v>0.10380377</v>
      </c>
      <c r="F14" s="17">
        <v>0</v>
      </c>
      <c r="G14" s="17">
        <v>86.190638079999985</v>
      </c>
      <c r="H14" s="17">
        <v>62.705826893025993</v>
      </c>
      <c r="I14" s="17">
        <v>138.28613905999998</v>
      </c>
      <c r="J14" s="17">
        <v>1.8150000038609999</v>
      </c>
      <c r="K14" s="17">
        <v>11.431976090000001</v>
      </c>
      <c r="L14" s="17">
        <v>22.693999997997974</v>
      </c>
      <c r="M14" s="17">
        <v>0</v>
      </c>
      <c r="N14" s="17">
        <v>0</v>
      </c>
      <c r="O14" s="17">
        <v>899.70946154000001</v>
      </c>
      <c r="P14" s="17">
        <v>790.45830654088695</v>
      </c>
      <c r="Q14" s="17">
        <v>0</v>
      </c>
      <c r="R14" s="17">
        <v>0</v>
      </c>
      <c r="S14" s="17">
        <v>253.44559132999996</v>
      </c>
      <c r="T14" s="18">
        <v>168.03171162617994</v>
      </c>
    </row>
    <row r="15" spans="2:20" ht="18" customHeight="1" x14ac:dyDescent="0.25">
      <c r="B15" s="13" t="s">
        <v>12</v>
      </c>
      <c r="C15" s="14">
        <v>53.824212670700007</v>
      </c>
      <c r="D15" s="14">
        <v>44.807438608187844</v>
      </c>
      <c r="E15" s="14">
        <v>11.265368149284999</v>
      </c>
      <c r="F15" s="14">
        <v>1.68683816650726</v>
      </c>
      <c r="G15" s="14">
        <v>2.13419929784</v>
      </c>
      <c r="H15" s="14">
        <v>4.8343597028940005E-2</v>
      </c>
      <c r="I15" s="14">
        <v>2.0661928554099998</v>
      </c>
      <c r="J15" s="14">
        <v>9.9711639252359999E-2</v>
      </c>
      <c r="K15" s="14">
        <v>2.4427386705000002E-2</v>
      </c>
      <c r="L15" s="14">
        <v>0</v>
      </c>
      <c r="M15" s="14">
        <v>0</v>
      </c>
      <c r="N15" s="14">
        <v>0</v>
      </c>
      <c r="O15" s="14">
        <v>15.601341939999999</v>
      </c>
      <c r="P15" s="14">
        <v>0</v>
      </c>
      <c r="Q15" s="14">
        <v>0</v>
      </c>
      <c r="R15" s="14">
        <v>0</v>
      </c>
      <c r="S15" s="14">
        <v>2.2675038616850003</v>
      </c>
      <c r="T15" s="15">
        <v>5.2088856259980006E-2</v>
      </c>
    </row>
    <row r="16" spans="2:20" ht="18" customHeight="1" x14ac:dyDescent="0.25">
      <c r="B16" s="32" t="s">
        <v>13</v>
      </c>
      <c r="C16" s="42">
        <v>827.79216597473931</v>
      </c>
      <c r="D16" s="17">
        <v>517.221243961803</v>
      </c>
      <c r="E16" s="17">
        <v>253.75677887924476</v>
      </c>
      <c r="F16" s="17">
        <v>0.60044743</v>
      </c>
      <c r="G16" s="17">
        <v>153.9874336625</v>
      </c>
      <c r="H16" s="17">
        <v>356.88558950721375</v>
      </c>
      <c r="I16" s="17">
        <v>28.468328569999997</v>
      </c>
      <c r="J16" s="17">
        <v>21.211396928700005</v>
      </c>
      <c r="K16" s="17">
        <v>1.8808745100000004</v>
      </c>
      <c r="L16" s="17">
        <v>0.74999999613599999</v>
      </c>
      <c r="M16" s="17">
        <v>1387</v>
      </c>
      <c r="N16" s="17">
        <v>1425.5456029500001</v>
      </c>
      <c r="O16" s="17">
        <v>0</v>
      </c>
      <c r="P16" s="17">
        <v>68</v>
      </c>
      <c r="Q16" s="17">
        <v>0</v>
      </c>
      <c r="R16" s="17">
        <v>0</v>
      </c>
      <c r="S16" s="17">
        <v>2315.0240130500001</v>
      </c>
      <c r="T16" s="18">
        <v>1211.69453079</v>
      </c>
    </row>
    <row r="17" spans="2:20" ht="18" customHeight="1" x14ac:dyDescent="0.25">
      <c r="B17" s="13" t="s">
        <v>14</v>
      </c>
      <c r="C17" s="14">
        <v>7.4119055400000002</v>
      </c>
      <c r="D17" s="14">
        <v>46.133824258953538</v>
      </c>
      <c r="E17" s="14">
        <v>0</v>
      </c>
      <c r="F17" s="14">
        <v>0</v>
      </c>
      <c r="G17" s="14">
        <v>0</v>
      </c>
      <c r="H17" s="14">
        <v>0</v>
      </c>
      <c r="I17" s="14">
        <v>0</v>
      </c>
      <c r="J17" s="14">
        <v>0</v>
      </c>
      <c r="K17" s="14">
        <v>0</v>
      </c>
      <c r="L17" s="14">
        <v>0</v>
      </c>
      <c r="M17" s="14">
        <v>0</v>
      </c>
      <c r="N17" s="14">
        <v>0</v>
      </c>
      <c r="O17" s="14">
        <v>0</v>
      </c>
      <c r="P17" s="14">
        <v>25</v>
      </c>
      <c r="Q17" s="14">
        <v>0</v>
      </c>
      <c r="R17" s="14">
        <v>0</v>
      </c>
      <c r="S17" s="14">
        <v>2.96</v>
      </c>
      <c r="T17" s="15">
        <v>2.4998059965920802</v>
      </c>
    </row>
    <row r="18" spans="2:20" ht="18" customHeight="1" x14ac:dyDescent="0.25">
      <c r="B18" s="32" t="s">
        <v>15</v>
      </c>
      <c r="C18" s="42">
        <v>0.32799011</v>
      </c>
      <c r="D18" s="17">
        <v>6.0735004400000001</v>
      </c>
      <c r="E18" s="17">
        <v>0</v>
      </c>
      <c r="F18" s="17">
        <v>0</v>
      </c>
      <c r="G18" s="17">
        <v>0</v>
      </c>
      <c r="H18" s="17">
        <v>0</v>
      </c>
      <c r="I18" s="17">
        <v>0</v>
      </c>
      <c r="J18" s="17">
        <v>0</v>
      </c>
      <c r="K18" s="17">
        <v>0</v>
      </c>
      <c r="L18" s="17">
        <v>0</v>
      </c>
      <c r="M18" s="17">
        <v>0</v>
      </c>
      <c r="N18" s="17">
        <v>0</v>
      </c>
      <c r="O18" s="17">
        <v>0</v>
      </c>
      <c r="P18" s="17">
        <v>0</v>
      </c>
      <c r="Q18" s="17">
        <v>0</v>
      </c>
      <c r="R18" s="17">
        <v>0</v>
      </c>
      <c r="S18" s="17">
        <v>0</v>
      </c>
      <c r="T18" s="18">
        <v>0</v>
      </c>
    </row>
    <row r="19" spans="2:20" ht="18" customHeight="1" x14ac:dyDescent="0.25">
      <c r="B19" s="13" t="s">
        <v>16</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5">
        <v>0</v>
      </c>
    </row>
    <row r="20" spans="2:20" ht="18" customHeight="1" x14ac:dyDescent="0.25">
      <c r="B20" s="32" t="s">
        <v>17</v>
      </c>
      <c r="C20" s="42">
        <v>23681.013791750291</v>
      </c>
      <c r="D20" s="17">
        <v>16146.571595232106</v>
      </c>
      <c r="E20" s="17">
        <v>1523.1412555900001</v>
      </c>
      <c r="F20" s="17">
        <v>550.22612305000007</v>
      </c>
      <c r="G20" s="17">
        <v>1400.1689002800003</v>
      </c>
      <c r="H20" s="17">
        <v>748.504267646073</v>
      </c>
      <c r="I20" s="17">
        <v>226.91960039</v>
      </c>
      <c r="J20" s="17">
        <v>133.65427555096804</v>
      </c>
      <c r="K20" s="17">
        <v>40.230896229999999</v>
      </c>
      <c r="L20" s="17">
        <v>39.928628950000004</v>
      </c>
      <c r="M20" s="17">
        <v>9078.4525478300002</v>
      </c>
      <c r="N20" s="17">
        <v>2891.1065838799996</v>
      </c>
      <c r="O20" s="17">
        <v>241.57703441000001</v>
      </c>
      <c r="P20" s="17">
        <v>1185</v>
      </c>
      <c r="Q20" s="17">
        <v>619.41360408000003</v>
      </c>
      <c r="R20" s="17">
        <v>99.331627889999993</v>
      </c>
      <c r="S20" s="17">
        <v>28282.758066539998</v>
      </c>
      <c r="T20" s="18">
        <v>19473.27310572546</v>
      </c>
    </row>
    <row r="21" spans="2:20" ht="18" customHeight="1" x14ac:dyDescent="0.25">
      <c r="B21" s="13" t="s">
        <v>18</v>
      </c>
      <c r="C21" s="14">
        <v>26922.048459404607</v>
      </c>
      <c r="D21" s="14">
        <v>33779.381777261493</v>
      </c>
      <c r="E21" s="14">
        <v>3480.0953218484801</v>
      </c>
      <c r="F21" s="14">
        <v>3732.640399992018</v>
      </c>
      <c r="G21" s="14">
        <v>2192.8446031373555</v>
      </c>
      <c r="H21" s="14">
        <v>2430.8904202733379</v>
      </c>
      <c r="I21" s="14">
        <v>512.04554214591201</v>
      </c>
      <c r="J21" s="14">
        <v>463.98269911303811</v>
      </c>
      <c r="K21" s="14">
        <v>2.66458862</v>
      </c>
      <c r="L21" s="14">
        <v>83.524757129999998</v>
      </c>
      <c r="M21" s="14">
        <v>1091.20383836</v>
      </c>
      <c r="N21" s="14">
        <v>1123.8913995800001</v>
      </c>
      <c r="O21" s="14">
        <v>1101.0511821</v>
      </c>
      <c r="P21" s="14">
        <v>255.24179351999999</v>
      </c>
      <c r="Q21" s="14">
        <v>848.94894400015471</v>
      </c>
      <c r="R21" s="14">
        <v>1204.6835824583673</v>
      </c>
      <c r="S21" s="14">
        <v>12895.468694403908</v>
      </c>
      <c r="T21" s="15">
        <v>16548.04218251149</v>
      </c>
    </row>
    <row r="22" spans="2:20" ht="18" customHeight="1" x14ac:dyDescent="0.25">
      <c r="B22" s="32" t="s">
        <v>19</v>
      </c>
      <c r="C22" s="42">
        <v>8009.5586196312797</v>
      </c>
      <c r="D22" s="17">
        <v>6708.610330787049</v>
      </c>
      <c r="E22" s="17">
        <v>520.39634049000006</v>
      </c>
      <c r="F22" s="17">
        <v>574.05856378999999</v>
      </c>
      <c r="G22" s="17">
        <v>679.9774510080108</v>
      </c>
      <c r="H22" s="17">
        <v>643.51994441175884</v>
      </c>
      <c r="I22" s="17">
        <v>286.27654414837218</v>
      </c>
      <c r="J22" s="17">
        <v>147.24052125142398</v>
      </c>
      <c r="K22" s="17">
        <v>33.210414070000006</v>
      </c>
      <c r="L22" s="17">
        <v>212.70764035571599</v>
      </c>
      <c r="M22" s="17">
        <v>193.0233021</v>
      </c>
      <c r="N22" s="17">
        <v>88.639733860000007</v>
      </c>
      <c r="O22" s="17">
        <v>241.50185441999901</v>
      </c>
      <c r="P22" s="17">
        <v>244.299059528969</v>
      </c>
      <c r="Q22" s="17">
        <v>1576.7677878290433</v>
      </c>
      <c r="R22" s="17">
        <v>1882.7261860200001</v>
      </c>
      <c r="S22" s="17">
        <v>3062.2870135693129</v>
      </c>
      <c r="T22" s="18">
        <v>2721.3549439232775</v>
      </c>
    </row>
    <row r="23" spans="2:20" ht="18" customHeight="1" x14ac:dyDescent="0.25">
      <c r="B23" s="13" t="s">
        <v>20</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5">
        <v>0</v>
      </c>
    </row>
    <row r="24" spans="2:20" ht="18" customHeight="1" x14ac:dyDescent="0.25">
      <c r="B24" s="32" t="s">
        <v>21</v>
      </c>
      <c r="C24" s="42">
        <v>9.4519600000000006E-3</v>
      </c>
      <c r="D24" s="17">
        <v>42.881170504663977</v>
      </c>
      <c r="E24" s="17">
        <v>0</v>
      </c>
      <c r="F24" s="17">
        <v>0</v>
      </c>
      <c r="G24" s="17">
        <v>0</v>
      </c>
      <c r="H24" s="17">
        <v>0</v>
      </c>
      <c r="I24" s="17">
        <v>0</v>
      </c>
      <c r="J24" s="17">
        <v>0</v>
      </c>
      <c r="K24" s="17">
        <v>0</v>
      </c>
      <c r="L24" s="17">
        <v>0</v>
      </c>
      <c r="M24" s="17">
        <v>0</v>
      </c>
      <c r="N24" s="17">
        <v>0</v>
      </c>
      <c r="O24" s="17">
        <v>0</v>
      </c>
      <c r="P24" s="17">
        <v>0</v>
      </c>
      <c r="Q24" s="17">
        <v>0</v>
      </c>
      <c r="R24" s="17">
        <v>0</v>
      </c>
      <c r="S24" s="17">
        <v>0</v>
      </c>
      <c r="T24" s="18">
        <v>0</v>
      </c>
    </row>
    <row r="25" spans="2:20" ht="18" customHeight="1" x14ac:dyDescent="0.25">
      <c r="B25" s="13" t="s">
        <v>22</v>
      </c>
      <c r="C25" s="14">
        <v>1039.8814339863641</v>
      </c>
      <c r="D25" s="14">
        <v>117.12336688205788</v>
      </c>
      <c r="E25" s="14">
        <v>0</v>
      </c>
      <c r="F25" s="14">
        <v>0</v>
      </c>
      <c r="G25" s="14">
        <v>12.495258635010003</v>
      </c>
      <c r="H25" s="14">
        <v>6.7938487200000006</v>
      </c>
      <c r="I25" s="14">
        <v>2.4880155881869999</v>
      </c>
      <c r="J25" s="14">
        <v>16.371056860000003</v>
      </c>
      <c r="K25" s="14">
        <v>1.9680815640000002E-2</v>
      </c>
      <c r="L25" s="14">
        <v>0</v>
      </c>
      <c r="M25" s="14">
        <v>2.0140026489</v>
      </c>
      <c r="N25" s="14">
        <v>0</v>
      </c>
      <c r="O25" s="14">
        <v>10.131059179999999</v>
      </c>
      <c r="P25" s="14">
        <v>0</v>
      </c>
      <c r="Q25" s="14">
        <v>0</v>
      </c>
      <c r="R25" s="14">
        <v>1.7509178996119976</v>
      </c>
      <c r="S25" s="14">
        <v>36.347313352186994</v>
      </c>
      <c r="T25" s="15">
        <v>10.003586723558</v>
      </c>
    </row>
    <row r="26" spans="2:20" ht="18" customHeight="1" x14ac:dyDescent="0.25">
      <c r="B26" s="32" t="s">
        <v>23</v>
      </c>
      <c r="C26" s="42">
        <v>100.23607976598564</v>
      </c>
      <c r="D26" s="17">
        <v>69.775532756537999</v>
      </c>
      <c r="E26" s="17">
        <v>3.5138999999999998E-4</v>
      </c>
      <c r="F26" s="17">
        <v>0</v>
      </c>
      <c r="G26" s="17">
        <v>79.673833930990995</v>
      </c>
      <c r="H26" s="17">
        <v>33.566905498992959</v>
      </c>
      <c r="I26" s="17">
        <v>14.163560219999999</v>
      </c>
      <c r="J26" s="17">
        <v>0</v>
      </c>
      <c r="K26" s="17">
        <v>1.0550399999999999E-3</v>
      </c>
      <c r="L26" s="17">
        <v>0</v>
      </c>
      <c r="M26" s="17">
        <v>0</v>
      </c>
      <c r="N26" s="17">
        <v>0</v>
      </c>
      <c r="O26" s="17">
        <v>0</v>
      </c>
      <c r="P26" s="17">
        <v>0</v>
      </c>
      <c r="Q26" s="17">
        <v>0</v>
      </c>
      <c r="R26" s="17">
        <v>0</v>
      </c>
      <c r="S26" s="17">
        <v>2340.6410516300002</v>
      </c>
      <c r="T26" s="18">
        <v>2338.1962546654231</v>
      </c>
    </row>
    <row r="27" spans="2:20" ht="18" customHeight="1" x14ac:dyDescent="0.25">
      <c r="B27" s="13" t="s">
        <v>24</v>
      </c>
      <c r="C27" s="14">
        <v>453.03054544999998</v>
      </c>
      <c r="D27" s="14">
        <v>199.55600923</v>
      </c>
      <c r="E27" s="14">
        <v>0</v>
      </c>
      <c r="F27" s="14">
        <v>0</v>
      </c>
      <c r="G27" s="14">
        <v>26.814621809999998</v>
      </c>
      <c r="H27" s="14">
        <v>26.234255999999998</v>
      </c>
      <c r="I27" s="14">
        <v>0</v>
      </c>
      <c r="J27" s="14">
        <v>0</v>
      </c>
      <c r="K27" s="14">
        <v>0</v>
      </c>
      <c r="L27" s="14">
        <v>0</v>
      </c>
      <c r="M27" s="14">
        <v>0</v>
      </c>
      <c r="N27" s="14">
        <v>0</v>
      </c>
      <c r="O27" s="14">
        <v>0</v>
      </c>
      <c r="P27" s="14">
        <v>0</v>
      </c>
      <c r="Q27" s="14">
        <v>0</v>
      </c>
      <c r="R27" s="14">
        <v>0</v>
      </c>
      <c r="S27" s="14">
        <v>2974.1007639899999</v>
      </c>
      <c r="T27" s="15">
        <v>2631.0696583083013</v>
      </c>
    </row>
    <row r="28" spans="2:20" ht="18" customHeight="1" x14ac:dyDescent="0.25">
      <c r="B28" s="32" t="s">
        <v>25</v>
      </c>
      <c r="C28" s="42">
        <v>1028.2655044081475</v>
      </c>
      <c r="D28" s="17">
        <v>782.76562107779694</v>
      </c>
      <c r="E28" s="17">
        <v>12.86643703</v>
      </c>
      <c r="F28" s="17">
        <v>8.8791614843193205</v>
      </c>
      <c r="G28" s="17">
        <v>63.993949789999988</v>
      </c>
      <c r="H28" s="17">
        <v>160.58820348857182</v>
      </c>
      <c r="I28" s="17">
        <v>25.780516739999996</v>
      </c>
      <c r="J28" s="17">
        <v>5.9576114367120399</v>
      </c>
      <c r="K28" s="17">
        <v>30.848756750000028</v>
      </c>
      <c r="L28" s="17">
        <v>22.602697875169049</v>
      </c>
      <c r="M28" s="17">
        <v>6.9766800000000004E-2</v>
      </c>
      <c r="N28" s="17">
        <v>0</v>
      </c>
      <c r="O28" s="17">
        <v>7</v>
      </c>
      <c r="P28" s="17">
        <v>0</v>
      </c>
      <c r="Q28" s="17">
        <v>0</v>
      </c>
      <c r="R28" s="17">
        <v>0</v>
      </c>
      <c r="S28" s="17">
        <v>4988.7142987233492</v>
      </c>
      <c r="T28" s="18">
        <v>5179.7498668272765</v>
      </c>
    </row>
    <row r="29" spans="2:20" ht="18" customHeight="1" x14ac:dyDescent="0.25">
      <c r="B29" s="13" t="s">
        <v>26</v>
      </c>
      <c r="C29" s="14">
        <v>186.022299128296</v>
      </c>
      <c r="D29" s="14">
        <v>196.40623597999996</v>
      </c>
      <c r="E29" s="14">
        <v>71.610634449999992</v>
      </c>
      <c r="F29" s="14">
        <v>0</v>
      </c>
      <c r="G29" s="14">
        <v>65.418090844982004</v>
      </c>
      <c r="H29" s="14">
        <v>23.047154579999997</v>
      </c>
      <c r="I29" s="14">
        <v>11.82734116</v>
      </c>
      <c r="J29" s="14">
        <v>1</v>
      </c>
      <c r="K29" s="14">
        <v>0.46188646440299996</v>
      </c>
      <c r="L29" s="14">
        <v>84.904149040000007</v>
      </c>
      <c r="M29" s="14">
        <v>0.53589589000000004</v>
      </c>
      <c r="N29" s="14">
        <v>0</v>
      </c>
      <c r="O29" s="14">
        <v>121.837202523028</v>
      </c>
      <c r="P29" s="14">
        <v>0</v>
      </c>
      <c r="Q29" s="14">
        <v>0</v>
      </c>
      <c r="R29" s="14">
        <v>1.2595559956489955</v>
      </c>
      <c r="S29" s="14">
        <v>2.300857009669</v>
      </c>
      <c r="T29" s="15">
        <v>113.91053914000001</v>
      </c>
    </row>
    <row r="30" spans="2:20" ht="18" customHeight="1" x14ac:dyDescent="0.25">
      <c r="B30" s="32" t="s">
        <v>27</v>
      </c>
      <c r="C30" s="42">
        <v>2.5973799999999998E-2</v>
      </c>
      <c r="D30" s="17">
        <v>0</v>
      </c>
      <c r="E30" s="17">
        <v>0</v>
      </c>
      <c r="F30" s="17">
        <v>0</v>
      </c>
      <c r="G30" s="17">
        <v>0</v>
      </c>
      <c r="H30" s="17">
        <v>0</v>
      </c>
      <c r="I30" s="17">
        <v>0</v>
      </c>
      <c r="J30" s="17">
        <v>0</v>
      </c>
      <c r="K30" s="17">
        <v>0</v>
      </c>
      <c r="L30" s="17">
        <v>0</v>
      </c>
      <c r="M30" s="17">
        <v>0</v>
      </c>
      <c r="N30" s="17">
        <v>0</v>
      </c>
      <c r="O30" s="17">
        <v>9.5811450000000006E-2</v>
      </c>
      <c r="P30" s="17">
        <v>0</v>
      </c>
      <c r="Q30" s="17">
        <v>0</v>
      </c>
      <c r="R30" s="17">
        <v>0</v>
      </c>
      <c r="S30" s="17">
        <v>0</v>
      </c>
      <c r="T30" s="18">
        <v>0</v>
      </c>
    </row>
    <row r="31" spans="2:20" ht="18" customHeight="1" x14ac:dyDescent="0.25">
      <c r="B31" s="13" t="s">
        <v>28</v>
      </c>
      <c r="C31" s="14">
        <v>105.00406379</v>
      </c>
      <c r="D31" s="14">
        <v>94.392068529999904</v>
      </c>
      <c r="E31" s="14">
        <v>0</v>
      </c>
      <c r="F31" s="14">
        <v>0</v>
      </c>
      <c r="G31" s="14">
        <v>0</v>
      </c>
      <c r="H31" s="14">
        <v>0</v>
      </c>
      <c r="I31" s="14">
        <v>0</v>
      </c>
      <c r="J31" s="14">
        <v>0</v>
      </c>
      <c r="K31" s="14">
        <v>0</v>
      </c>
      <c r="L31" s="14">
        <v>0</v>
      </c>
      <c r="M31" s="14">
        <v>0</v>
      </c>
      <c r="N31" s="14">
        <v>0</v>
      </c>
      <c r="O31" s="14">
        <v>484.79411198999998</v>
      </c>
      <c r="P31" s="14">
        <v>484.79411198999998</v>
      </c>
      <c r="Q31" s="14">
        <v>11.97</v>
      </c>
      <c r="R31" s="14">
        <v>0</v>
      </c>
      <c r="S31" s="14">
        <v>0</v>
      </c>
      <c r="T31" s="15">
        <v>3.0175350000000001</v>
      </c>
    </row>
    <row r="32" spans="2:20" ht="18" customHeight="1" thickBot="1" x14ac:dyDescent="0.3">
      <c r="B32" s="32" t="s">
        <v>29</v>
      </c>
      <c r="C32" s="42">
        <v>21.146527299999899</v>
      </c>
      <c r="D32" s="17">
        <v>15.2123788399999</v>
      </c>
      <c r="E32" s="17">
        <v>0</v>
      </c>
      <c r="F32" s="17">
        <v>0</v>
      </c>
      <c r="G32" s="17"/>
      <c r="H32" s="17">
        <v>0</v>
      </c>
      <c r="I32" s="17">
        <v>0</v>
      </c>
      <c r="J32" s="17">
        <v>0</v>
      </c>
      <c r="K32" s="17">
        <v>0</v>
      </c>
      <c r="L32" s="17">
        <v>0</v>
      </c>
      <c r="M32" s="17">
        <v>0</v>
      </c>
      <c r="N32" s="17">
        <v>0</v>
      </c>
      <c r="O32" s="17">
        <v>0</v>
      </c>
      <c r="P32" s="17">
        <v>0</v>
      </c>
      <c r="Q32" s="17">
        <v>0</v>
      </c>
      <c r="R32" s="17">
        <v>0</v>
      </c>
      <c r="S32" s="17">
        <v>0</v>
      </c>
      <c r="T32" s="18">
        <v>0</v>
      </c>
    </row>
    <row r="33" spans="2:20" ht="18" customHeight="1" thickBot="1" x14ac:dyDescent="0.3">
      <c r="B33" s="21" t="s">
        <v>30</v>
      </c>
      <c r="C33" s="22"/>
      <c r="D33" s="22"/>
      <c r="E33" s="22"/>
      <c r="F33" s="22"/>
      <c r="G33" s="22"/>
      <c r="H33" s="22"/>
      <c r="I33" s="22"/>
      <c r="J33" s="22"/>
      <c r="K33" s="22"/>
      <c r="L33" s="22"/>
      <c r="M33" s="22"/>
      <c r="N33" s="22"/>
      <c r="O33" s="22"/>
      <c r="P33" s="22"/>
      <c r="Q33" s="22"/>
      <c r="R33" s="22"/>
      <c r="S33" s="22"/>
      <c r="T33" s="23"/>
    </row>
    <row r="34" spans="2:20" ht="18" customHeight="1" thickTop="1" x14ac:dyDescent="0.25">
      <c r="B34" s="43" t="s">
        <v>31</v>
      </c>
      <c r="C34" s="44">
        <v>647.54</v>
      </c>
      <c r="D34" s="33">
        <v>501.21</v>
      </c>
      <c r="E34" s="33">
        <v>0</v>
      </c>
      <c r="F34" s="33">
        <v>0</v>
      </c>
      <c r="G34" s="33">
        <v>0</v>
      </c>
      <c r="H34" s="33">
        <v>0</v>
      </c>
      <c r="I34" s="33">
        <v>0</v>
      </c>
      <c r="J34" s="33">
        <v>0</v>
      </c>
      <c r="K34" s="33">
        <v>0</v>
      </c>
      <c r="L34" s="33">
        <v>0</v>
      </c>
      <c r="M34" s="33">
        <v>0</v>
      </c>
      <c r="N34" s="33">
        <v>0</v>
      </c>
      <c r="O34" s="33">
        <v>0</v>
      </c>
      <c r="P34" s="33">
        <v>0</v>
      </c>
      <c r="Q34" s="33">
        <v>0</v>
      </c>
      <c r="R34" s="33">
        <v>0</v>
      </c>
      <c r="S34" s="33">
        <v>0</v>
      </c>
      <c r="T34" s="34">
        <v>0</v>
      </c>
    </row>
    <row r="35" spans="2:20" ht="18" customHeight="1" thickBot="1" x14ac:dyDescent="0.3">
      <c r="B35" s="16" t="s">
        <v>32</v>
      </c>
      <c r="C35" s="17">
        <v>1774.01</v>
      </c>
      <c r="D35" s="17">
        <v>984.86</v>
      </c>
      <c r="E35" s="17">
        <v>0</v>
      </c>
      <c r="F35" s="17">
        <v>0</v>
      </c>
      <c r="G35" s="17">
        <v>0</v>
      </c>
      <c r="H35" s="17">
        <v>0</v>
      </c>
      <c r="I35" s="17">
        <v>0</v>
      </c>
      <c r="J35" s="17">
        <v>0</v>
      </c>
      <c r="K35" s="17">
        <v>0</v>
      </c>
      <c r="L35" s="17">
        <v>0</v>
      </c>
      <c r="M35" s="17">
        <v>0</v>
      </c>
      <c r="N35" s="17">
        <v>0</v>
      </c>
      <c r="O35" s="17">
        <v>0</v>
      </c>
      <c r="P35" s="17">
        <v>24.5</v>
      </c>
      <c r="Q35" s="17">
        <v>0</v>
      </c>
      <c r="R35" s="17">
        <v>0</v>
      </c>
      <c r="S35" s="17">
        <v>0</v>
      </c>
      <c r="T35" s="18">
        <v>0</v>
      </c>
    </row>
    <row r="36" spans="2:20" ht="18" customHeight="1" thickBot="1" x14ac:dyDescent="0.3">
      <c r="B36" s="21" t="s">
        <v>33</v>
      </c>
      <c r="C36" s="22"/>
      <c r="D36" s="22"/>
      <c r="E36" s="22"/>
      <c r="F36" s="22"/>
      <c r="G36" s="22"/>
      <c r="H36" s="22"/>
      <c r="I36" s="22"/>
      <c r="J36" s="22"/>
      <c r="K36" s="22"/>
      <c r="L36" s="22"/>
      <c r="M36" s="22"/>
      <c r="N36" s="22"/>
      <c r="O36" s="22"/>
      <c r="P36" s="22"/>
      <c r="Q36" s="22"/>
      <c r="R36" s="22"/>
      <c r="S36" s="22"/>
      <c r="T36" s="23"/>
    </row>
    <row r="37" spans="2:20" ht="18" customHeight="1" thickTop="1" x14ac:dyDescent="0.25">
      <c r="B37" s="43" t="s">
        <v>34</v>
      </c>
      <c r="C37" s="44">
        <v>0</v>
      </c>
      <c r="D37" s="33">
        <v>0</v>
      </c>
      <c r="E37" s="33">
        <v>0</v>
      </c>
      <c r="F37" s="33">
        <v>0</v>
      </c>
      <c r="G37" s="33">
        <v>0</v>
      </c>
      <c r="H37" s="33">
        <v>0</v>
      </c>
      <c r="I37" s="33">
        <v>0</v>
      </c>
      <c r="J37" s="33">
        <v>0</v>
      </c>
      <c r="K37" s="33">
        <v>0</v>
      </c>
      <c r="L37" s="33">
        <v>0</v>
      </c>
      <c r="M37" s="33">
        <v>0</v>
      </c>
      <c r="N37" s="33">
        <v>0</v>
      </c>
      <c r="O37" s="33">
        <v>0</v>
      </c>
      <c r="P37" s="33">
        <v>0</v>
      </c>
      <c r="Q37" s="33">
        <v>0</v>
      </c>
      <c r="R37" s="33">
        <v>0</v>
      </c>
      <c r="S37" s="33">
        <v>4.3873959999999999</v>
      </c>
      <c r="T37" s="34">
        <v>0</v>
      </c>
    </row>
    <row r="38" spans="2:20" ht="18" customHeight="1" thickBot="1" x14ac:dyDescent="0.3">
      <c r="B38" s="35" t="s">
        <v>35</v>
      </c>
      <c r="C38" s="36">
        <v>0</v>
      </c>
      <c r="D38" s="36">
        <v>0</v>
      </c>
      <c r="E38" s="36">
        <v>0</v>
      </c>
      <c r="F38" s="36">
        <v>0</v>
      </c>
      <c r="G38" s="36">
        <v>0</v>
      </c>
      <c r="H38" s="36">
        <v>0</v>
      </c>
      <c r="I38" s="36">
        <v>0</v>
      </c>
      <c r="J38" s="36">
        <v>0</v>
      </c>
      <c r="K38" s="36">
        <v>0</v>
      </c>
      <c r="L38" s="36">
        <v>0</v>
      </c>
      <c r="M38" s="36">
        <v>0</v>
      </c>
      <c r="N38" s="36">
        <v>0</v>
      </c>
      <c r="O38" s="36">
        <v>0</v>
      </c>
      <c r="P38" s="36">
        <v>0</v>
      </c>
      <c r="Q38" s="36">
        <v>0</v>
      </c>
      <c r="R38" s="36">
        <v>0</v>
      </c>
      <c r="S38" s="36">
        <v>0</v>
      </c>
      <c r="T38" s="37">
        <v>0.71996800000000005</v>
      </c>
    </row>
    <row r="39" spans="2:20" ht="18" customHeight="1" thickBot="1" x14ac:dyDescent="0.3">
      <c r="B39" s="27" t="s">
        <v>36</v>
      </c>
      <c r="C39" s="28">
        <f t="shared" ref="C39:T39" si="0">+SUM(C8:C32)+SUM(C34:C35)+SUM(C37:C38)</f>
        <v>111823.59865690458</v>
      </c>
      <c r="D39" s="28">
        <f t="shared" si="0"/>
        <v>104737.90219430781</v>
      </c>
      <c r="E39" s="28">
        <f t="shared" si="0"/>
        <v>13452.640105154725</v>
      </c>
      <c r="F39" s="28">
        <f t="shared" si="0"/>
        <v>9111.0524475357888</v>
      </c>
      <c r="G39" s="28">
        <f t="shared" si="0"/>
        <v>9320.7028915479241</v>
      </c>
      <c r="H39" s="28">
        <f t="shared" si="0"/>
        <v>9526.7996130802094</v>
      </c>
      <c r="I39" s="28">
        <f t="shared" si="0"/>
        <v>2628.3530274157556</v>
      </c>
      <c r="J39" s="28">
        <f t="shared" si="0"/>
        <v>2449.1447117611833</v>
      </c>
      <c r="K39" s="28">
        <f t="shared" si="0"/>
        <v>1143.0013701723619</v>
      </c>
      <c r="L39" s="28">
        <f t="shared" si="0"/>
        <v>1428.1554492254572</v>
      </c>
      <c r="M39" s="28">
        <f t="shared" si="0"/>
        <v>42573.528419467002</v>
      </c>
      <c r="N39" s="28">
        <f t="shared" si="0"/>
        <v>26567.330637601695</v>
      </c>
      <c r="O39" s="28">
        <f t="shared" si="0"/>
        <v>10991.083977364333</v>
      </c>
      <c r="P39" s="28">
        <f t="shared" si="0"/>
        <v>10941.202277309942</v>
      </c>
      <c r="Q39" s="28">
        <f t="shared" si="0"/>
        <v>3276.2587375219073</v>
      </c>
      <c r="R39" s="28">
        <f t="shared" si="0"/>
        <v>3502.3502994811411</v>
      </c>
      <c r="S39" s="28">
        <f t="shared" si="0"/>
        <v>88998.918789483811</v>
      </c>
      <c r="T39" s="57">
        <f t="shared" si="0"/>
        <v>74538.75754462849</v>
      </c>
    </row>
    <row r="41" spans="2:20" x14ac:dyDescent="0.25">
      <c r="B41" s="45" t="s">
        <v>55</v>
      </c>
      <c r="C41" s="45"/>
      <c r="D41" s="45"/>
      <c r="E41" s="45"/>
      <c r="F41" s="45"/>
      <c r="G41" s="45"/>
      <c r="H41" s="45"/>
      <c r="I41" s="45"/>
      <c r="J41" s="45"/>
      <c r="K41" s="45"/>
      <c r="L41" s="45"/>
      <c r="M41" s="45"/>
      <c r="N41" s="45"/>
      <c r="O41" s="45"/>
      <c r="P41" s="45"/>
      <c r="Q41" s="45"/>
      <c r="R41" s="45"/>
      <c r="S41" s="45"/>
      <c r="T41" s="45"/>
    </row>
  </sheetData>
  <mergeCells count="11">
    <mergeCell ref="S6:T6"/>
    <mergeCell ref="B5:T5"/>
    <mergeCell ref="B6:B7"/>
    <mergeCell ref="C6:D6"/>
    <mergeCell ref="E6:F6"/>
    <mergeCell ref="G6:H6"/>
    <mergeCell ref="I6:J6"/>
    <mergeCell ref="K6:L6"/>
    <mergeCell ref="M6:N6"/>
    <mergeCell ref="O6:P6"/>
    <mergeCell ref="Q6:R6"/>
  </mergeCells>
  <pageMargins left="0.7" right="0.7" top="0.75" bottom="0.75" header="0.3" footer="0.3"/>
  <pageSetup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SR Monthly report</vt:lpstr>
      <vt:lpstr>Channel wise Beakup SR</vt:lpstr>
      <vt:lpstr>Investor wise breakup SR</vt:lpstr>
      <vt:lpstr>'SR Monthly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Shiraz Ahmed</dc:creator>
  <cp:lastModifiedBy>Shiraz Ahmed</cp:lastModifiedBy>
  <cp:lastPrinted>2021-07-08T12:03:32Z</cp:lastPrinted>
  <dcterms:created xsi:type="dcterms:W3CDTF">2021-02-24T12:20:26Z</dcterms:created>
  <dcterms:modified xsi:type="dcterms:W3CDTF">2021-07-08T12:04:53Z</dcterms:modified>
</cp:coreProperties>
</file>