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D:\Shiraz\Desktop\Monthly Fact sheet\MFS 2023\Jan 2023\sales data\"/>
    </mc:Choice>
  </mc:AlternateContent>
  <xr:revisionPtr revIDLastSave="0" documentId="13_ncr:1_{B6E1A7A8-322E-4BBE-A246-01B5E1B829D0}" xr6:coauthVersionLast="36" xr6:coauthVersionMax="36" xr10:uidLastSave="{00000000-0000-0000-0000-000000000000}"/>
  <bookViews>
    <workbookView xWindow="0" yWindow="0" windowWidth="24000" windowHeight="9630" xr2:uid="{00000000-000D-0000-FFFF-FFFF00000000}"/>
  </bookViews>
  <sheets>
    <sheet name="SR Monthly report" sheetId="1" r:id="rId1"/>
    <sheet name="Channel wise Beakup SR" sheetId="3" r:id="rId2"/>
    <sheet name="Investor wise breakup SR" sheetId="2" r:id="rId3"/>
  </sheets>
  <definedNames>
    <definedName name="_xlnm.Print_Area" localSheetId="1">'Channel wise Beakup SR'!$A$1:$L$44</definedName>
    <definedName name="_xlnm.Print_Area" localSheetId="2">'Investor wise breakup SR'!$A$1:$T$44</definedName>
    <definedName name="_xlnm.Print_Area" localSheetId="0">'SR Monthly report'!$A$1:$E$43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1" i="2" l="1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L41" i="3"/>
  <c r="K41" i="3"/>
  <c r="J41" i="3"/>
  <c r="I41" i="3"/>
  <c r="H41" i="3"/>
  <c r="G41" i="3"/>
  <c r="F41" i="3"/>
  <c r="E41" i="3"/>
  <c r="D41" i="3"/>
  <c r="C41" i="3"/>
  <c r="D39" i="1"/>
  <c r="C39" i="1"/>
  <c r="E39" i="1" l="1"/>
</calcChain>
</file>

<file path=xl/sharedStrings.xml><?xml version="1.0" encoding="utf-8"?>
<sst xmlns="http://schemas.openxmlformats.org/spreadsheetml/2006/main" count="161" uniqueCount="60">
  <si>
    <t>Monthly Issuance and Redemption Data of Mutual Funds</t>
  </si>
  <si>
    <t>Open End</t>
  </si>
  <si>
    <t>Sales</t>
  </si>
  <si>
    <t>Redemptions</t>
  </si>
  <si>
    <t>Net Sales</t>
  </si>
  <si>
    <t>Money Market</t>
  </si>
  <si>
    <t>Income</t>
  </si>
  <si>
    <t>Equity</t>
  </si>
  <si>
    <t>Capital Protected</t>
  </si>
  <si>
    <t>Capital Protected - Income</t>
  </si>
  <si>
    <t>Fund of Funds - CPPI</t>
  </si>
  <si>
    <t>Aggressive Fixed Income</t>
  </si>
  <si>
    <t>Balanced</t>
  </si>
  <si>
    <t>Asset Allocation</t>
  </si>
  <si>
    <t>Fund of Funds</t>
  </si>
  <si>
    <t>Index Tracker</t>
  </si>
  <si>
    <t>Commodities</t>
  </si>
  <si>
    <t>Shariah Compliant Money Market</t>
  </si>
  <si>
    <t>Shariah Compliant Income</t>
  </si>
  <si>
    <t>Shariah Compliant Equity</t>
  </si>
  <si>
    <t>Shariah Compliant Capital Protected</t>
  </si>
  <si>
    <t>Shariah Compliant Capital Protected - Income</t>
  </si>
  <si>
    <t>Shariah Compliant Fund of Funds - CPPI</t>
  </si>
  <si>
    <t>Shariah Compliant Aggressive Fixed Income</t>
  </si>
  <si>
    <t>Shariah Compliant Balanced</t>
  </si>
  <si>
    <t>Shariah Compliant Asset Allocation</t>
  </si>
  <si>
    <t>Shariah Compliant Fund of Funds</t>
  </si>
  <si>
    <t>Shariah Compliant Fund of Funds - Income</t>
  </si>
  <si>
    <t>Shariah Compliant Index Tracker</t>
  </si>
  <si>
    <t>Shariah Compliant Commodities</t>
  </si>
  <si>
    <t>VPS</t>
  </si>
  <si>
    <t>Conventional Voluntary Pension Schemes</t>
  </si>
  <si>
    <t>Shariah Compliant Voluntary Pension Schemes</t>
  </si>
  <si>
    <t>ETF</t>
  </si>
  <si>
    <t>Exchange Traded Funds</t>
  </si>
  <si>
    <t>Shariah Compliant Exchange Traded Funds</t>
  </si>
  <si>
    <t>Total</t>
  </si>
  <si>
    <t>Individuals</t>
  </si>
  <si>
    <t>Banking &amp; Financial Institutions</t>
  </si>
  <si>
    <t>Provident fund</t>
  </si>
  <si>
    <t>Gratuity fund</t>
  </si>
  <si>
    <t>Pension fund</t>
  </si>
  <si>
    <t>Public Limited Companies</t>
  </si>
  <si>
    <t>Associated Companies</t>
  </si>
  <si>
    <t>Fund of funds</t>
  </si>
  <si>
    <t>Others</t>
  </si>
  <si>
    <t>Direct Sales</t>
  </si>
  <si>
    <t>Through RSP - Individuals</t>
  </si>
  <si>
    <t>Through RSP - Coporates</t>
  </si>
  <si>
    <t>Banks - Commercial / Scheduled</t>
  </si>
  <si>
    <t>Red</t>
  </si>
  <si>
    <t>Shariah Compliant Fixed Rate / Return</t>
  </si>
  <si>
    <t>Fixed Rate / Return</t>
  </si>
  <si>
    <t xml:space="preserve">NOTE: </t>
  </si>
  <si>
    <t>as data was not provided by AlfalahGHP till the date of  this publication.</t>
  </si>
  <si>
    <t>January 2023 (in PKR millions)</t>
  </si>
  <si>
    <t>Channel Wise Break-up January 2023 (in PKR millions)</t>
  </si>
  <si>
    <t>Investor Wise Break-up January 2023 (in PKR millions)</t>
  </si>
  <si>
    <t>The information pertaining to this Sales/Redemption for the month of January 2023 does not reflect the complete industry picture</t>
  </si>
  <si>
    <t>The information pertaining to this Sales/Redemption for the month of January 2023 does not reflect the complete industry picture as data was not provided by AlfalahGHP till the date of  this publication.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</si>
</sst>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indexed="9"/>
      <name val="Arial Narrow"/>
      <family val="2"/>
    </font>
    <font>
      <b/>
      <sz val="12"/>
      <color rgb="FF006666"/>
      <name val="Arial Narrow"/>
      <family val="2"/>
    </font>
    <font>
      <i/>
      <sz val="12"/>
      <color theme="1"/>
      <name val="Arial Narrow"/>
      <family val="2"/>
    </font>
    <font>
      <i/>
      <sz val="11"/>
      <color theme="1"/>
      <name val="Arial Narrow"/>
      <family val="2"/>
    </font>
    <font>
      <b/>
      <i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6666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164" fontId="4" fillId="0" borderId="12" xfId="1" applyNumberFormat="1" applyFont="1" applyFill="1" applyBorder="1" applyAlignment="1">
      <alignment vertical="center"/>
    </xf>
    <xf numFmtId="164" fontId="4" fillId="0" borderId="13" xfId="1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164" fontId="5" fillId="2" borderId="1" xfId="1" applyNumberFormat="1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164" fontId="4" fillId="0" borderId="12" xfId="1" applyNumberFormat="1" applyFont="1" applyBorder="1" applyAlignment="1">
      <alignment vertical="center"/>
    </xf>
    <xf numFmtId="164" fontId="4" fillId="0" borderId="13" xfId="1" applyNumberFormat="1" applyFont="1" applyBorder="1" applyAlignment="1">
      <alignment vertical="center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vertical="center"/>
    </xf>
    <xf numFmtId="164" fontId="4" fillId="0" borderId="18" xfId="1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64" fontId="4" fillId="0" borderId="29" xfId="1" applyNumberFormat="1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164" fontId="4" fillId="3" borderId="9" xfId="1" applyNumberFormat="1" applyFont="1" applyFill="1" applyBorder="1" applyAlignment="1">
      <alignment vertical="center"/>
    </xf>
    <xf numFmtId="164" fontId="4" fillId="3" borderId="10" xfId="1" applyNumberFormat="1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164" fontId="4" fillId="3" borderId="12" xfId="1" applyNumberFormat="1" applyFont="1" applyFill="1" applyBorder="1" applyAlignment="1">
      <alignment vertical="center"/>
    </xf>
    <xf numFmtId="164" fontId="4" fillId="3" borderId="13" xfId="1" applyNumberFormat="1" applyFont="1" applyFill="1" applyBorder="1" applyAlignment="1">
      <alignment vertical="center"/>
    </xf>
    <xf numFmtId="0" fontId="4" fillId="3" borderId="32" xfId="0" applyFont="1" applyFill="1" applyBorder="1" applyAlignment="1">
      <alignment vertical="center"/>
    </xf>
    <xf numFmtId="164" fontId="4" fillId="3" borderId="33" xfId="1" applyNumberFormat="1" applyFont="1" applyFill="1" applyBorder="1" applyAlignment="1">
      <alignment vertical="center"/>
    </xf>
    <xf numFmtId="164" fontId="4" fillId="3" borderId="34" xfId="1" applyNumberFormat="1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3" borderId="28" xfId="0" applyFont="1" applyFill="1" applyBorder="1" applyAlignment="1">
      <alignment vertical="center"/>
    </xf>
    <xf numFmtId="164" fontId="4" fillId="3" borderId="18" xfId="1" applyNumberFormat="1" applyFont="1" applyFill="1" applyBorder="1" applyAlignment="1">
      <alignment vertical="center"/>
    </xf>
    <xf numFmtId="164" fontId="4" fillId="3" borderId="30" xfId="1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/>
    </xf>
    <xf numFmtId="164" fontId="4" fillId="0" borderId="36" xfId="1" applyNumberFormat="1" applyFont="1" applyBorder="1" applyAlignment="1">
      <alignment vertical="center"/>
    </xf>
    <xf numFmtId="164" fontId="4" fillId="0" borderId="36" xfId="1" applyNumberFormat="1" applyFont="1" applyFill="1" applyBorder="1" applyAlignment="1">
      <alignment vertical="center"/>
    </xf>
    <xf numFmtId="164" fontId="4" fillId="0" borderId="37" xfId="1" applyNumberFormat="1" applyFont="1" applyBorder="1" applyAlignment="1">
      <alignment vertical="center"/>
    </xf>
    <xf numFmtId="164" fontId="4" fillId="0" borderId="37" xfId="1" applyNumberFormat="1" applyFont="1" applyFill="1" applyBorder="1" applyAlignment="1">
      <alignment vertical="center"/>
    </xf>
    <xf numFmtId="164" fontId="5" fillId="2" borderId="35" xfId="1" applyNumberFormat="1" applyFont="1" applyFill="1" applyBorder="1" applyAlignment="1">
      <alignment vertical="center"/>
    </xf>
    <xf numFmtId="164" fontId="4" fillId="0" borderId="38" xfId="1" applyNumberFormat="1" applyFont="1" applyFill="1" applyBorder="1" applyAlignment="1">
      <alignment vertical="center"/>
    </xf>
    <xf numFmtId="164" fontId="4" fillId="0" borderId="39" xfId="1" applyNumberFormat="1" applyFont="1" applyBorder="1" applyAlignment="1">
      <alignment vertical="center"/>
    </xf>
    <xf numFmtId="164" fontId="4" fillId="3" borderId="40" xfId="1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1968500</xdr:colOff>
      <xdr:row>0</xdr:row>
      <xdr:rowOff>476970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1085850"/>
          <a:ext cx="1968500" cy="4769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1</xdr:col>
      <xdr:colOff>1997075</xdr:colOff>
      <xdr:row>2</xdr:row>
      <xdr:rowOff>112903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1968500" cy="4769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57150</xdr:rowOff>
    </xdr:from>
    <xdr:to>
      <xdr:col>1</xdr:col>
      <xdr:colOff>2016125</xdr:colOff>
      <xdr:row>2</xdr:row>
      <xdr:rowOff>122428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7150"/>
          <a:ext cx="1968500" cy="476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44"/>
  <sheetViews>
    <sheetView tabSelected="1" view="pageBreakPreview" zoomScale="90" zoomScaleNormal="90" zoomScaleSheetLayoutView="90" workbookViewId="0">
      <selection activeCell="B49" sqref="B49"/>
    </sheetView>
  </sheetViews>
  <sheetFormatPr defaultRowHeight="15.75" x14ac:dyDescent="0.25"/>
  <cols>
    <col min="1" max="1" width="5" style="5" customWidth="1"/>
    <col min="2" max="2" width="42.85546875" style="4" customWidth="1"/>
    <col min="3" max="5" width="18.42578125" style="4" customWidth="1"/>
    <col min="6" max="16384" width="9.140625" style="5"/>
  </cols>
  <sheetData>
    <row r="1" spans="2:5" s="2" customFormat="1" ht="39" customHeight="1" x14ac:dyDescent="0.25">
      <c r="B1" s="1"/>
    </row>
    <row r="2" spans="2:5" x14ac:dyDescent="0.25">
      <c r="B2" s="3" t="s">
        <v>0</v>
      </c>
    </row>
    <row r="3" spans="2:5" ht="16.5" thickBot="1" x14ac:dyDescent="0.3"/>
    <row r="4" spans="2:5" ht="18" customHeight="1" thickBot="1" x14ac:dyDescent="0.3">
      <c r="B4" s="58" t="s">
        <v>55</v>
      </c>
      <c r="C4" s="59"/>
      <c r="D4" s="59"/>
      <c r="E4" s="60"/>
    </row>
    <row r="5" spans="2:5" ht="18" customHeight="1" thickBot="1" x14ac:dyDescent="0.3">
      <c r="B5" s="6" t="s">
        <v>1</v>
      </c>
      <c r="C5" s="7" t="s">
        <v>2</v>
      </c>
      <c r="D5" s="8" t="s">
        <v>3</v>
      </c>
      <c r="E5" s="9" t="s">
        <v>4</v>
      </c>
    </row>
    <row r="6" spans="2:5" ht="18" customHeight="1" thickTop="1" x14ac:dyDescent="0.25">
      <c r="B6" s="34" t="s">
        <v>5</v>
      </c>
      <c r="C6" s="35">
        <v>208262.69451547434</v>
      </c>
      <c r="D6" s="35">
        <v>279895.52136110462</v>
      </c>
      <c r="E6" s="36">
        <v>-71632.826845630276</v>
      </c>
    </row>
    <row r="7" spans="2:5" ht="18" customHeight="1" x14ac:dyDescent="0.25">
      <c r="B7" s="10" t="s">
        <v>6</v>
      </c>
      <c r="C7" s="33">
        <v>57574.818181945608</v>
      </c>
      <c r="D7" s="11">
        <v>71759.988624866077</v>
      </c>
      <c r="E7" s="12">
        <v>-14185.170442920469</v>
      </c>
    </row>
    <row r="8" spans="2:5" ht="18" customHeight="1" x14ac:dyDescent="0.25">
      <c r="B8" s="37" t="s">
        <v>7</v>
      </c>
      <c r="C8" s="38">
        <v>2352.5153519228661</v>
      </c>
      <c r="D8" s="38">
        <v>8242.2671605935593</v>
      </c>
      <c r="E8" s="39">
        <v>-5889.7518086706932</v>
      </c>
    </row>
    <row r="9" spans="2:5" ht="18" customHeight="1" x14ac:dyDescent="0.25">
      <c r="B9" s="10" t="s">
        <v>8</v>
      </c>
      <c r="C9" s="33">
        <v>7745.0121252246281</v>
      </c>
      <c r="D9" s="11">
        <v>11348.067367659982</v>
      </c>
      <c r="E9" s="12">
        <v>-3603.0552424353536</v>
      </c>
    </row>
    <row r="10" spans="2:5" ht="18" customHeight="1" x14ac:dyDescent="0.25">
      <c r="B10" s="37" t="s">
        <v>9</v>
      </c>
      <c r="C10" s="38">
        <v>5669.9169529299998</v>
      </c>
      <c r="D10" s="38">
        <v>1189.5645618146416</v>
      </c>
      <c r="E10" s="39">
        <v>4480.3523911153579</v>
      </c>
    </row>
    <row r="11" spans="2:5" ht="18" customHeight="1" x14ac:dyDescent="0.25">
      <c r="B11" s="10" t="s">
        <v>52</v>
      </c>
      <c r="C11" s="33">
        <v>8557.6549383800048</v>
      </c>
      <c r="D11" s="11">
        <v>12044.666202796609</v>
      </c>
      <c r="E11" s="12">
        <v>-3487.0112644166038</v>
      </c>
    </row>
    <row r="12" spans="2:5" ht="18" customHeight="1" x14ac:dyDescent="0.25">
      <c r="B12" s="37" t="s">
        <v>10</v>
      </c>
      <c r="C12" s="38">
        <v>0</v>
      </c>
      <c r="D12" s="38">
        <v>0</v>
      </c>
      <c r="E12" s="39">
        <v>0</v>
      </c>
    </row>
    <row r="13" spans="2:5" ht="18" customHeight="1" x14ac:dyDescent="0.25">
      <c r="B13" s="10" t="s">
        <v>11</v>
      </c>
      <c r="C13" s="33">
        <v>379.63035220999996</v>
      </c>
      <c r="D13" s="11">
        <v>1148.256056966294</v>
      </c>
      <c r="E13" s="12">
        <v>-768.625704756294</v>
      </c>
    </row>
    <row r="14" spans="2:5" ht="18" customHeight="1" x14ac:dyDescent="0.25">
      <c r="B14" s="37" t="s">
        <v>12</v>
      </c>
      <c r="C14" s="38">
        <v>6.1184202799999996</v>
      </c>
      <c r="D14" s="38">
        <v>46.498028046876001</v>
      </c>
      <c r="E14" s="39">
        <v>-40.379607766875999</v>
      </c>
    </row>
    <row r="15" spans="2:5" ht="18" customHeight="1" x14ac:dyDescent="0.25">
      <c r="B15" s="10" t="s">
        <v>13</v>
      </c>
      <c r="C15" s="33">
        <v>507.64582359778547</v>
      </c>
      <c r="D15" s="11">
        <v>680.11277696353386</v>
      </c>
      <c r="E15" s="12">
        <v>-172.4669533657484</v>
      </c>
    </row>
    <row r="16" spans="2:5" ht="18" customHeight="1" x14ac:dyDescent="0.25">
      <c r="B16" s="37" t="s">
        <v>14</v>
      </c>
      <c r="C16" s="38">
        <v>0.1275</v>
      </c>
      <c r="D16" s="38">
        <v>13.144645889802002</v>
      </c>
      <c r="E16" s="39">
        <v>-13.017145889802002</v>
      </c>
    </row>
    <row r="17" spans="2:5" ht="18" customHeight="1" x14ac:dyDescent="0.25">
      <c r="B17" s="10" t="s">
        <v>15</v>
      </c>
      <c r="C17" s="33">
        <v>4.1574692000000004</v>
      </c>
      <c r="D17" s="11">
        <v>7.2536726600000003</v>
      </c>
      <c r="E17" s="12">
        <v>-3.0962034599999999</v>
      </c>
    </row>
    <row r="18" spans="2:5" ht="18" customHeight="1" x14ac:dyDescent="0.25">
      <c r="B18" s="37" t="s">
        <v>16</v>
      </c>
      <c r="C18" s="38">
        <v>0</v>
      </c>
      <c r="D18" s="38">
        <v>0</v>
      </c>
      <c r="E18" s="39">
        <v>0</v>
      </c>
    </row>
    <row r="19" spans="2:5" ht="18" customHeight="1" x14ac:dyDescent="0.25">
      <c r="B19" s="10" t="s">
        <v>17</v>
      </c>
      <c r="C19" s="33">
        <v>159252.11272874833</v>
      </c>
      <c r="D19" s="11">
        <v>162221.99699621819</v>
      </c>
      <c r="E19" s="12">
        <v>-2969.8842674698681</v>
      </c>
    </row>
    <row r="20" spans="2:5" ht="18" customHeight="1" x14ac:dyDescent="0.25">
      <c r="B20" s="37" t="s">
        <v>18</v>
      </c>
      <c r="C20" s="38">
        <v>44006.108786279852</v>
      </c>
      <c r="D20" s="38">
        <v>31848.406011926458</v>
      </c>
      <c r="E20" s="39">
        <v>12157.702774353394</v>
      </c>
    </row>
    <row r="21" spans="2:5" ht="18" customHeight="1" x14ac:dyDescent="0.25">
      <c r="B21" s="10" t="s">
        <v>19</v>
      </c>
      <c r="C21" s="33">
        <v>3657.799318811245</v>
      </c>
      <c r="D21" s="11">
        <v>6909.6268787874214</v>
      </c>
      <c r="E21" s="12">
        <v>-3251.8275599761764</v>
      </c>
    </row>
    <row r="22" spans="2:5" ht="18" customHeight="1" x14ac:dyDescent="0.25">
      <c r="B22" s="37" t="s">
        <v>20</v>
      </c>
      <c r="C22" s="38">
        <v>0</v>
      </c>
      <c r="D22" s="38">
        <v>0</v>
      </c>
      <c r="E22" s="39">
        <v>0</v>
      </c>
    </row>
    <row r="23" spans="2:5" ht="18" customHeight="1" x14ac:dyDescent="0.25">
      <c r="B23" s="10" t="s">
        <v>21</v>
      </c>
      <c r="C23" s="33">
        <v>0</v>
      </c>
      <c r="D23" s="11">
        <v>0</v>
      </c>
      <c r="E23" s="12">
        <v>0</v>
      </c>
    </row>
    <row r="24" spans="2:5" ht="18" customHeight="1" x14ac:dyDescent="0.25">
      <c r="B24" s="37" t="s">
        <v>51</v>
      </c>
      <c r="C24" s="38">
        <v>1533.0341515</v>
      </c>
      <c r="D24" s="38">
        <v>27.84202200999999</v>
      </c>
      <c r="E24" s="39">
        <v>1505.1921294900001</v>
      </c>
    </row>
    <row r="25" spans="2:5" ht="18" customHeight="1" x14ac:dyDescent="0.25">
      <c r="B25" s="10" t="s">
        <v>22</v>
      </c>
      <c r="C25" s="33">
        <v>0.56104203999999991</v>
      </c>
      <c r="D25" s="11">
        <v>1772.5207165330542</v>
      </c>
      <c r="E25" s="12">
        <v>-1771.9596744930541</v>
      </c>
    </row>
    <row r="26" spans="2:5" ht="18" customHeight="1" x14ac:dyDescent="0.25">
      <c r="B26" s="37" t="s">
        <v>23</v>
      </c>
      <c r="C26" s="38">
        <v>0.11077418</v>
      </c>
      <c r="D26" s="38">
        <v>36.322285665285989</v>
      </c>
      <c r="E26" s="39">
        <v>-36.211511485285989</v>
      </c>
    </row>
    <row r="27" spans="2:5" ht="18" customHeight="1" x14ac:dyDescent="0.25">
      <c r="B27" s="10" t="s">
        <v>24</v>
      </c>
      <c r="C27" s="33">
        <v>14.57241934</v>
      </c>
      <c r="D27" s="11">
        <v>159.6938361</v>
      </c>
      <c r="E27" s="12">
        <v>-145.12141675999999</v>
      </c>
    </row>
    <row r="28" spans="2:5" ht="18" customHeight="1" x14ac:dyDescent="0.25">
      <c r="B28" s="37" t="s">
        <v>25</v>
      </c>
      <c r="C28" s="38">
        <v>193.60069477000002</v>
      </c>
      <c r="D28" s="38">
        <v>298.10955960389776</v>
      </c>
      <c r="E28" s="39">
        <v>-104.50886483389775</v>
      </c>
    </row>
    <row r="29" spans="2:5" ht="18" customHeight="1" x14ac:dyDescent="0.25">
      <c r="B29" s="10" t="s">
        <v>26</v>
      </c>
      <c r="C29" s="33">
        <v>145.71174112000003</v>
      </c>
      <c r="D29" s="11">
        <v>1158.10354781</v>
      </c>
      <c r="E29" s="12">
        <v>-1012.39180669</v>
      </c>
    </row>
    <row r="30" spans="2:5" ht="18" customHeight="1" x14ac:dyDescent="0.25">
      <c r="B30" s="37" t="s">
        <v>27</v>
      </c>
      <c r="C30" s="38">
        <v>0</v>
      </c>
      <c r="D30" s="38">
        <v>0</v>
      </c>
      <c r="E30" s="39">
        <v>0</v>
      </c>
    </row>
    <row r="31" spans="2:5" ht="18" customHeight="1" x14ac:dyDescent="0.25">
      <c r="B31" s="10" t="s">
        <v>28</v>
      </c>
      <c r="C31" s="33">
        <v>58.047377310000002</v>
      </c>
      <c r="D31" s="11">
        <v>63.763046850000102</v>
      </c>
      <c r="E31" s="12">
        <v>-5.7156695400000999</v>
      </c>
    </row>
    <row r="32" spans="2:5" ht="18" customHeight="1" thickBot="1" x14ac:dyDescent="0.3">
      <c r="B32" s="40" t="s">
        <v>29</v>
      </c>
      <c r="C32" s="38">
        <v>0</v>
      </c>
      <c r="D32" s="38">
        <v>10.26983564</v>
      </c>
      <c r="E32" s="39">
        <v>-10.26983564</v>
      </c>
    </row>
    <row r="33" spans="2:6" ht="18" customHeight="1" thickBot="1" x14ac:dyDescent="0.3">
      <c r="B33" s="13" t="s">
        <v>30</v>
      </c>
      <c r="C33" s="14"/>
      <c r="D33" s="14"/>
      <c r="E33" s="15"/>
    </row>
    <row r="34" spans="2:6" ht="18" customHeight="1" thickTop="1" x14ac:dyDescent="0.25">
      <c r="B34" s="10" t="s">
        <v>31</v>
      </c>
      <c r="C34" s="33">
        <v>687.1</v>
      </c>
      <c r="D34" s="11">
        <v>684.75</v>
      </c>
      <c r="E34" s="12">
        <v>2.3500000000000227</v>
      </c>
    </row>
    <row r="35" spans="2:6" ht="18" customHeight="1" thickBot="1" x14ac:dyDescent="0.3">
      <c r="B35" s="40" t="s">
        <v>32</v>
      </c>
      <c r="C35" s="41">
        <v>1612.35</v>
      </c>
      <c r="D35" s="41">
        <v>1608.77</v>
      </c>
      <c r="E35" s="42">
        <v>3.5799999999999272</v>
      </c>
    </row>
    <row r="36" spans="2:6" ht="18" customHeight="1" thickBot="1" x14ac:dyDescent="0.3">
      <c r="B36" s="16" t="s">
        <v>33</v>
      </c>
      <c r="C36" s="17"/>
      <c r="D36" s="17"/>
      <c r="E36" s="18"/>
    </row>
    <row r="37" spans="2:6" ht="18" customHeight="1" thickTop="1" x14ac:dyDescent="0.25">
      <c r="B37" s="10" t="s">
        <v>34</v>
      </c>
      <c r="C37" s="33">
        <v>0.18146000000000001</v>
      </c>
      <c r="D37" s="11">
        <v>15.379992</v>
      </c>
      <c r="E37" s="12">
        <v>-15.198532</v>
      </c>
    </row>
    <row r="38" spans="2:6" ht="18" customHeight="1" thickBot="1" x14ac:dyDescent="0.3">
      <c r="B38" s="37" t="s">
        <v>35</v>
      </c>
      <c r="C38" s="38">
        <v>0.76942600000000005</v>
      </c>
      <c r="D38" s="38">
        <v>2.6527440000000002</v>
      </c>
      <c r="E38" s="46">
        <v>-1.883318</v>
      </c>
    </row>
    <row r="39" spans="2:6" ht="18" customHeight="1" thickBot="1" x14ac:dyDescent="0.3">
      <c r="B39" s="19" t="s">
        <v>36</v>
      </c>
      <c r="C39" s="20">
        <f>+SUM(C6:C32)+SUM(C34:C35)+SUM(C37:C38)</f>
        <v>502222.3515512647</v>
      </c>
      <c r="D39" s="20">
        <f>+SUM(D6:D32)+SUM(D34:D35)+SUM(D37:D38)</f>
        <v>593193.54793250631</v>
      </c>
      <c r="E39" s="54">
        <f>+C39-D39</f>
        <v>-90971.196381241607</v>
      </c>
    </row>
    <row r="40" spans="2:6" ht="15" customHeight="1" x14ac:dyDescent="0.25"/>
    <row r="41" spans="2:6" ht="15" customHeight="1" x14ac:dyDescent="0.3">
      <c r="B41" s="49" t="s">
        <v>53</v>
      </c>
      <c r="C41" s="47"/>
      <c r="D41" s="47"/>
      <c r="E41" s="47"/>
      <c r="F41" s="48"/>
    </row>
    <row r="42" spans="2:6" ht="15" customHeight="1" x14ac:dyDescent="0.3">
      <c r="B42" s="47" t="s">
        <v>58</v>
      </c>
      <c r="C42" s="47"/>
      <c r="D42" s="47"/>
      <c r="E42" s="47"/>
      <c r="F42" s="48"/>
    </row>
    <row r="43" spans="2:6" x14ac:dyDescent="0.25">
      <c r="B43" s="32" t="s">
        <v>54</v>
      </c>
      <c r="C43" s="32"/>
      <c r="D43" s="32"/>
      <c r="E43" s="32"/>
    </row>
    <row r="44" spans="2:6" x14ac:dyDescent="0.25">
      <c r="B44" s="32"/>
      <c r="C44" s="32"/>
      <c r="D44" s="32"/>
      <c r="E44" s="32"/>
    </row>
  </sheetData>
  <mergeCells count="1">
    <mergeCell ref="B4:E4"/>
  </mergeCells>
  <pageMargins left="0.7" right="0.7" top="0.75" bottom="0.75" header="0.3" footer="0.3"/>
  <pageSetup scale="79" orientation="portrait" r:id="rId1"/>
  <headerFooter>
    <oddFooter>&amp;LSales - Redemption Report - January 2023&amp;RPage &amp;P of Pages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L45"/>
  <sheetViews>
    <sheetView tabSelected="1" view="pageBreakPreview" topLeftCell="B34" zoomScale="90" zoomScaleNormal="90" zoomScaleSheetLayoutView="90" workbookViewId="0">
      <selection activeCell="B49" sqref="B49"/>
    </sheetView>
  </sheetViews>
  <sheetFormatPr defaultRowHeight="15.75" x14ac:dyDescent="0.25"/>
  <cols>
    <col min="1" max="1" width="4.140625" style="5" customWidth="1"/>
    <col min="2" max="2" width="41.5703125" style="4" customWidth="1"/>
    <col min="3" max="12" width="14" style="4" customWidth="1"/>
    <col min="13" max="16384" width="9.140625" style="5"/>
  </cols>
  <sheetData>
    <row r="4" spans="2:12" ht="16.5" thickBot="1" x14ac:dyDescent="0.3"/>
    <row r="5" spans="2:12" ht="18" customHeight="1" thickBot="1" x14ac:dyDescent="0.3">
      <c r="B5" s="58" t="s">
        <v>56</v>
      </c>
      <c r="C5" s="59"/>
      <c r="D5" s="59"/>
      <c r="E5" s="59"/>
      <c r="F5" s="59"/>
      <c r="G5" s="59"/>
      <c r="H5" s="59"/>
      <c r="I5" s="59"/>
      <c r="J5" s="59"/>
      <c r="K5" s="59"/>
      <c r="L5" s="60"/>
    </row>
    <row r="6" spans="2:12" ht="30.75" customHeight="1" thickBot="1" x14ac:dyDescent="0.3">
      <c r="B6" s="61" t="s">
        <v>1</v>
      </c>
      <c r="C6" s="63" t="s">
        <v>46</v>
      </c>
      <c r="D6" s="64"/>
      <c r="E6" s="65" t="s">
        <v>47</v>
      </c>
      <c r="F6" s="66"/>
      <c r="G6" s="65" t="s">
        <v>48</v>
      </c>
      <c r="H6" s="66"/>
      <c r="I6" s="65" t="s">
        <v>49</v>
      </c>
      <c r="J6" s="66"/>
      <c r="K6" s="65" t="s">
        <v>45</v>
      </c>
      <c r="L6" s="67"/>
    </row>
    <row r="7" spans="2:12" ht="18.75" customHeight="1" thickTop="1" thickBot="1" x14ac:dyDescent="0.3">
      <c r="B7" s="62"/>
      <c r="C7" s="21" t="s">
        <v>2</v>
      </c>
      <c r="D7" s="22" t="s">
        <v>50</v>
      </c>
      <c r="E7" s="22" t="s">
        <v>2</v>
      </c>
      <c r="F7" s="22" t="s">
        <v>50</v>
      </c>
      <c r="G7" s="22" t="s">
        <v>2</v>
      </c>
      <c r="H7" s="22" t="s">
        <v>50</v>
      </c>
      <c r="I7" s="22" t="s">
        <v>2</v>
      </c>
      <c r="J7" s="22" t="s">
        <v>50</v>
      </c>
      <c r="K7" s="22" t="s">
        <v>2</v>
      </c>
      <c r="L7" s="23" t="s">
        <v>50</v>
      </c>
    </row>
    <row r="8" spans="2:12" ht="16.5" customHeight="1" thickTop="1" x14ac:dyDescent="0.25">
      <c r="B8" s="43" t="s">
        <v>5</v>
      </c>
      <c r="C8" s="38">
        <v>170638.08432597239</v>
      </c>
      <c r="D8" s="38">
        <v>225758.81367822341</v>
      </c>
      <c r="E8" s="38">
        <v>7091.6333797542711</v>
      </c>
      <c r="F8" s="38">
        <v>11056.851960650924</v>
      </c>
      <c r="G8" s="38">
        <v>17128.184555069129</v>
      </c>
      <c r="H8" s="38">
        <v>29453.972587557008</v>
      </c>
      <c r="I8" s="38">
        <v>12348.73933136794</v>
      </c>
      <c r="J8" s="38">
        <v>12487.513656546191</v>
      </c>
      <c r="K8" s="38">
        <v>1056.0528984002806</v>
      </c>
      <c r="L8" s="39">
        <v>1138.3894781269569</v>
      </c>
    </row>
    <row r="9" spans="2:12" ht="16.5" customHeight="1" x14ac:dyDescent="0.25">
      <c r="B9" s="10" t="s">
        <v>6</v>
      </c>
      <c r="C9" s="11">
        <v>56658.308729004988</v>
      </c>
      <c r="D9" s="11">
        <v>70760.492400288189</v>
      </c>
      <c r="E9" s="11">
        <v>74.096010040463966</v>
      </c>
      <c r="F9" s="11">
        <v>97.479127378242396</v>
      </c>
      <c r="G9" s="11">
        <v>61.947626909999997</v>
      </c>
      <c r="H9" s="11">
        <v>409.01960374431275</v>
      </c>
      <c r="I9" s="11">
        <v>780.33579710999993</v>
      </c>
      <c r="J9" s="11">
        <v>487.90578468137795</v>
      </c>
      <c r="K9" s="11">
        <v>0.13008358</v>
      </c>
      <c r="L9" s="12">
        <v>5.0916505187098098</v>
      </c>
    </row>
    <row r="10" spans="2:12" ht="16.5" customHeight="1" x14ac:dyDescent="0.25">
      <c r="B10" s="37" t="s">
        <v>7</v>
      </c>
      <c r="C10" s="38">
        <v>2321.3923160782219</v>
      </c>
      <c r="D10" s="38">
        <v>8128.6566411325766</v>
      </c>
      <c r="E10" s="38">
        <v>29.370032438143632</v>
      </c>
      <c r="F10" s="38">
        <v>49.95802944138498</v>
      </c>
      <c r="G10" s="38">
        <v>4.0002639999999999E-2</v>
      </c>
      <c r="H10" s="38">
        <v>53.895108953203994</v>
      </c>
      <c r="I10" s="38">
        <v>1.6528019599999999</v>
      </c>
      <c r="J10" s="38">
        <v>8.5930460734820002</v>
      </c>
      <c r="K10" s="38">
        <v>6.0180600000000001E-2</v>
      </c>
      <c r="L10" s="39">
        <v>1.1643349929119999</v>
      </c>
    </row>
    <row r="11" spans="2:12" ht="16.5" customHeight="1" x14ac:dyDescent="0.25">
      <c r="B11" s="10" t="s">
        <v>8</v>
      </c>
      <c r="C11" s="11">
        <v>7592.8889065202911</v>
      </c>
      <c r="D11" s="11">
        <v>11055.325145379984</v>
      </c>
      <c r="E11" s="11">
        <v>0</v>
      </c>
      <c r="F11" s="11">
        <v>0</v>
      </c>
      <c r="G11" s="11">
        <v>50.13079265947411</v>
      </c>
      <c r="H11" s="11">
        <v>50.222246950000006</v>
      </c>
      <c r="I11" s="11">
        <v>101.99242604486473</v>
      </c>
      <c r="J11" s="11">
        <v>242.51997532999965</v>
      </c>
      <c r="K11" s="11">
        <v>0</v>
      </c>
      <c r="L11" s="12">
        <v>0</v>
      </c>
    </row>
    <row r="12" spans="2:12" ht="16.5" customHeight="1" x14ac:dyDescent="0.25">
      <c r="B12" s="37" t="s">
        <v>9</v>
      </c>
      <c r="C12" s="38">
        <v>0</v>
      </c>
      <c r="D12" s="38">
        <v>0.59712894173641895</v>
      </c>
      <c r="E12" s="38">
        <v>0</v>
      </c>
      <c r="F12" s="38">
        <v>47.822444632994575</v>
      </c>
      <c r="G12" s="38">
        <v>5669.9047696499993</v>
      </c>
      <c r="H12" s="38">
        <v>1119.5511719421415</v>
      </c>
      <c r="I12" s="38">
        <v>1.2183280000000001E-2</v>
      </c>
      <c r="J12" s="38">
        <v>21.593816297769006</v>
      </c>
      <c r="K12" s="38">
        <v>0</v>
      </c>
      <c r="L12" s="39">
        <v>0</v>
      </c>
    </row>
    <row r="13" spans="2:12" ht="16.5" customHeight="1" x14ac:dyDescent="0.25">
      <c r="B13" s="10" t="s">
        <v>52</v>
      </c>
      <c r="C13" s="11">
        <v>10.843444579999998</v>
      </c>
      <c r="D13" s="11">
        <v>7.8834093158599989</v>
      </c>
      <c r="E13" s="11">
        <v>21.640473899999996</v>
      </c>
      <c r="F13" s="11">
        <v>6943.0810449558485</v>
      </c>
      <c r="G13" s="11">
        <v>8499.4605199000034</v>
      </c>
      <c r="H13" s="11">
        <v>5093.7017485249025</v>
      </c>
      <c r="I13" s="11">
        <v>25.7105</v>
      </c>
      <c r="J13" s="11">
        <v>0</v>
      </c>
      <c r="K13" s="11">
        <v>0</v>
      </c>
      <c r="L13" s="12">
        <v>0</v>
      </c>
    </row>
    <row r="14" spans="2:12" ht="16.5" customHeight="1" x14ac:dyDescent="0.25">
      <c r="B14" s="37" t="s">
        <v>10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9">
        <v>0</v>
      </c>
    </row>
    <row r="15" spans="2:12" ht="16.5" customHeight="1" x14ac:dyDescent="0.25">
      <c r="B15" s="10" t="s">
        <v>11</v>
      </c>
      <c r="C15" s="11">
        <v>379.59200751333293</v>
      </c>
      <c r="D15" s="11">
        <v>964.51678924657699</v>
      </c>
      <c r="E15" s="11">
        <v>3.8313610000000005E-2</v>
      </c>
      <c r="F15" s="11">
        <v>0.39652101765495262</v>
      </c>
      <c r="G15" s="11">
        <v>0</v>
      </c>
      <c r="H15" s="11">
        <v>3.7044029999999999E-2</v>
      </c>
      <c r="I15" s="11">
        <v>0</v>
      </c>
      <c r="J15" s="11">
        <v>183.30570267206198</v>
      </c>
      <c r="K15" s="11">
        <v>0</v>
      </c>
      <c r="L15" s="12">
        <v>0</v>
      </c>
    </row>
    <row r="16" spans="2:12" ht="16.5" customHeight="1" x14ac:dyDescent="0.25">
      <c r="B16" s="37" t="s">
        <v>12</v>
      </c>
      <c r="C16" s="38">
        <v>6.1184202799999996</v>
      </c>
      <c r="D16" s="38">
        <v>46.271011176876002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0.22701686999999998</v>
      </c>
      <c r="K16" s="38">
        <v>0</v>
      </c>
      <c r="L16" s="39">
        <v>0</v>
      </c>
    </row>
    <row r="17" spans="2:12" ht="16.5" customHeight="1" x14ac:dyDescent="0.25">
      <c r="B17" s="10" t="s">
        <v>13</v>
      </c>
      <c r="C17" s="11">
        <v>507.38869194778556</v>
      </c>
      <c r="D17" s="11">
        <v>672.4694064327083</v>
      </c>
      <c r="E17" s="11">
        <v>0.24993899999999999</v>
      </c>
      <c r="F17" s="11">
        <v>3.0118729823326165</v>
      </c>
      <c r="G17" s="11">
        <v>0</v>
      </c>
      <c r="H17" s="11">
        <v>4.5328282172749992</v>
      </c>
      <c r="I17" s="11">
        <v>0</v>
      </c>
      <c r="J17" s="11">
        <v>9.8669331217919251E-2</v>
      </c>
      <c r="K17" s="11">
        <v>7.1926499999999992E-3</v>
      </c>
      <c r="L17" s="12">
        <v>0</v>
      </c>
    </row>
    <row r="18" spans="2:12" ht="16.5" customHeight="1" x14ac:dyDescent="0.25">
      <c r="B18" s="37" t="s">
        <v>14</v>
      </c>
      <c r="C18" s="38">
        <v>0.1275</v>
      </c>
      <c r="D18" s="38">
        <v>13.144645889802002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9">
        <v>0</v>
      </c>
    </row>
    <row r="19" spans="2:12" ht="16.5" customHeight="1" x14ac:dyDescent="0.25">
      <c r="B19" s="10" t="s">
        <v>15</v>
      </c>
      <c r="C19" s="11">
        <v>4.1474691999999997</v>
      </c>
      <c r="D19" s="11">
        <v>7.2536726600000003</v>
      </c>
      <c r="E19" s="11">
        <v>0</v>
      </c>
      <c r="F19" s="11">
        <v>0</v>
      </c>
      <c r="G19" s="11">
        <v>0.01</v>
      </c>
      <c r="H19" s="11">
        <v>0</v>
      </c>
      <c r="I19" s="11">
        <v>0</v>
      </c>
      <c r="J19" s="11">
        <v>0</v>
      </c>
      <c r="K19" s="11">
        <v>0</v>
      </c>
      <c r="L19" s="12">
        <v>0</v>
      </c>
    </row>
    <row r="20" spans="2:12" ht="16.5" customHeight="1" x14ac:dyDescent="0.25">
      <c r="B20" s="37" t="s">
        <v>16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9">
        <v>0</v>
      </c>
    </row>
    <row r="21" spans="2:12" ht="16.5" customHeight="1" x14ac:dyDescent="0.25">
      <c r="B21" s="10" t="s">
        <v>17</v>
      </c>
      <c r="C21" s="11">
        <v>141527.31347879002</v>
      </c>
      <c r="D21" s="11">
        <v>146227.03353421143</v>
      </c>
      <c r="E21" s="11">
        <v>830.40387309983691</v>
      </c>
      <c r="F21" s="11">
        <v>793.69842961997597</v>
      </c>
      <c r="G21" s="11">
        <v>15208.390135523239</v>
      </c>
      <c r="H21" s="11">
        <v>12283.423600139546</v>
      </c>
      <c r="I21" s="11">
        <v>1684.5203701477283</v>
      </c>
      <c r="J21" s="11">
        <v>2916.5072361249236</v>
      </c>
      <c r="K21" s="11">
        <v>1.4848223074507332</v>
      </c>
      <c r="L21" s="12">
        <v>1.3342162324310007</v>
      </c>
    </row>
    <row r="22" spans="2:12" ht="16.5" customHeight="1" x14ac:dyDescent="0.25">
      <c r="B22" s="37" t="s">
        <v>18</v>
      </c>
      <c r="C22" s="38">
        <v>42491.599655203034</v>
      </c>
      <c r="D22" s="38">
        <v>30663.38790304921</v>
      </c>
      <c r="E22" s="38">
        <v>99.596194508405503</v>
      </c>
      <c r="F22" s="38">
        <v>100.74312113827287</v>
      </c>
      <c r="G22" s="38">
        <v>195.22706112</v>
      </c>
      <c r="H22" s="38">
        <v>193.19931830524604</v>
      </c>
      <c r="I22" s="38">
        <v>1219.6853197714008</v>
      </c>
      <c r="J22" s="38">
        <v>891.07566936370358</v>
      </c>
      <c r="K22" s="38">
        <v>0</v>
      </c>
      <c r="L22" s="39">
        <v>0</v>
      </c>
    </row>
    <row r="23" spans="2:12" ht="16.5" customHeight="1" x14ac:dyDescent="0.25">
      <c r="B23" s="10" t="s">
        <v>19</v>
      </c>
      <c r="C23" s="11">
        <v>3425.9580348013887</v>
      </c>
      <c r="D23" s="11">
        <v>6163.3391696168483</v>
      </c>
      <c r="E23" s="11">
        <v>222.54071286013109</v>
      </c>
      <c r="F23" s="11">
        <v>265.98200465488691</v>
      </c>
      <c r="G23" s="11">
        <v>1.2132287600000002</v>
      </c>
      <c r="H23" s="11">
        <v>463.16410756551392</v>
      </c>
      <c r="I23" s="11">
        <v>6.475561519724228</v>
      </c>
      <c r="J23" s="11">
        <v>14.188712062849008</v>
      </c>
      <c r="K23" s="11">
        <v>1.6168808800000001</v>
      </c>
      <c r="L23" s="12">
        <v>2.9528848873209994</v>
      </c>
    </row>
    <row r="24" spans="2:12" ht="16.5" customHeight="1" x14ac:dyDescent="0.25">
      <c r="B24" s="37" t="s">
        <v>20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9">
        <v>0</v>
      </c>
    </row>
    <row r="25" spans="2:12" ht="16.5" customHeight="1" x14ac:dyDescent="0.25">
      <c r="B25" s="10" t="s">
        <v>21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2">
        <v>0</v>
      </c>
    </row>
    <row r="26" spans="2:12" ht="16.5" customHeight="1" x14ac:dyDescent="0.25">
      <c r="B26" s="37" t="s">
        <v>51</v>
      </c>
      <c r="C26" s="38">
        <v>1533.0341515</v>
      </c>
      <c r="D26" s="38">
        <v>27.84202200999999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9">
        <v>0</v>
      </c>
    </row>
    <row r="27" spans="2:12" ht="16.5" customHeight="1" x14ac:dyDescent="0.25">
      <c r="B27" s="10" t="s">
        <v>22</v>
      </c>
      <c r="C27" s="11">
        <v>0.56104203999999991</v>
      </c>
      <c r="D27" s="11">
        <v>1619.3961939348881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153.12452259816604</v>
      </c>
      <c r="K27" s="11">
        <v>0</v>
      </c>
      <c r="L27" s="12">
        <v>0</v>
      </c>
    </row>
    <row r="28" spans="2:12" ht="16.5" customHeight="1" x14ac:dyDescent="0.25">
      <c r="B28" s="37" t="s">
        <v>23</v>
      </c>
      <c r="C28" s="38">
        <v>0</v>
      </c>
      <c r="D28" s="38">
        <v>0.22601134415999991</v>
      </c>
      <c r="E28" s="38">
        <v>0.11077418</v>
      </c>
      <c r="F28" s="38">
        <v>36.095197684117963</v>
      </c>
      <c r="G28" s="38">
        <v>0</v>
      </c>
      <c r="H28" s="38">
        <v>1.0766370080346E-3</v>
      </c>
      <c r="I28" s="38">
        <v>0</v>
      </c>
      <c r="J28" s="38">
        <v>0</v>
      </c>
      <c r="K28" s="38">
        <v>0</v>
      </c>
      <c r="L28" s="39">
        <v>0</v>
      </c>
    </row>
    <row r="29" spans="2:12" ht="16.5" customHeight="1" x14ac:dyDescent="0.25">
      <c r="B29" s="10" t="s">
        <v>24</v>
      </c>
      <c r="C29" s="11">
        <v>14.57241934</v>
      </c>
      <c r="D29" s="11">
        <v>159.6938361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2">
        <v>0</v>
      </c>
    </row>
    <row r="30" spans="2:12" ht="16.5" customHeight="1" x14ac:dyDescent="0.25">
      <c r="B30" s="37" t="s">
        <v>25</v>
      </c>
      <c r="C30" s="38">
        <v>193.36834798000004</v>
      </c>
      <c r="D30" s="38">
        <v>244.5329124001118</v>
      </c>
      <c r="E30" s="38">
        <v>0.14637958000000001</v>
      </c>
      <c r="F30" s="38">
        <v>31.858608780271638</v>
      </c>
      <c r="G30" s="38">
        <v>8.5999999999999993E-2</v>
      </c>
      <c r="H30" s="38">
        <v>1.2134892623053743</v>
      </c>
      <c r="I30" s="38">
        <v>0</v>
      </c>
      <c r="J30" s="38">
        <v>20.504549161209006</v>
      </c>
      <c r="K30" s="38">
        <v>0</v>
      </c>
      <c r="L30" s="39">
        <v>0</v>
      </c>
    </row>
    <row r="31" spans="2:12" ht="16.5" customHeight="1" x14ac:dyDescent="0.25">
      <c r="B31" s="10" t="s">
        <v>26</v>
      </c>
      <c r="C31" s="11">
        <v>145.71174112000003</v>
      </c>
      <c r="D31" s="11">
        <v>1129.8467654799999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28.256782330000007</v>
      </c>
      <c r="K31" s="11">
        <v>0</v>
      </c>
      <c r="L31" s="12">
        <v>0</v>
      </c>
    </row>
    <row r="32" spans="2:12" ht="16.5" customHeight="1" x14ac:dyDescent="0.25">
      <c r="B32" s="37" t="s">
        <v>27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9">
        <v>0</v>
      </c>
    </row>
    <row r="33" spans="2:12" ht="16.5" customHeight="1" x14ac:dyDescent="0.25">
      <c r="B33" s="10" t="s">
        <v>28</v>
      </c>
      <c r="C33" s="11">
        <v>58.047377310000002</v>
      </c>
      <c r="D33" s="11">
        <v>63.763046850000102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2">
        <v>0</v>
      </c>
    </row>
    <row r="34" spans="2:12" ht="16.5" customHeight="1" thickBot="1" x14ac:dyDescent="0.3">
      <c r="B34" s="37" t="s">
        <v>29</v>
      </c>
      <c r="C34" s="38">
        <v>0</v>
      </c>
      <c r="D34" s="38">
        <v>10.26983564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9">
        <v>0</v>
      </c>
    </row>
    <row r="35" spans="2:12" ht="16.5" customHeight="1" thickBot="1" x14ac:dyDescent="0.3">
      <c r="B35" s="13" t="s">
        <v>30</v>
      </c>
      <c r="C35" s="14"/>
      <c r="D35" s="14"/>
      <c r="E35" s="14"/>
      <c r="F35" s="14"/>
      <c r="G35" s="14"/>
      <c r="H35" s="14"/>
      <c r="I35" s="14"/>
      <c r="J35" s="14"/>
      <c r="K35" s="14"/>
      <c r="L35" s="15"/>
    </row>
    <row r="36" spans="2:12" ht="16.5" customHeight="1" thickTop="1" x14ac:dyDescent="0.25">
      <c r="B36" s="10" t="s">
        <v>31</v>
      </c>
      <c r="C36" s="11">
        <v>313.27</v>
      </c>
      <c r="D36" s="11">
        <v>287.17</v>
      </c>
      <c r="E36" s="11">
        <v>238.31</v>
      </c>
      <c r="F36" s="11">
        <v>197.13</v>
      </c>
      <c r="G36" s="11">
        <v>129.11099999999999</v>
      </c>
      <c r="H36" s="11">
        <v>193.96600000000001</v>
      </c>
      <c r="I36" s="11">
        <v>0.32400000000000001</v>
      </c>
      <c r="J36" s="11">
        <v>0.3569</v>
      </c>
      <c r="K36" s="11">
        <v>6.0750000000000002</v>
      </c>
      <c r="L36" s="12">
        <v>6.1159999999999997</v>
      </c>
    </row>
    <row r="37" spans="2:12" ht="16.5" customHeight="1" thickBot="1" x14ac:dyDescent="0.3">
      <c r="B37" s="40" t="s">
        <v>32</v>
      </c>
      <c r="C37" s="41">
        <v>1309.23</v>
      </c>
      <c r="D37" s="41">
        <v>1284.1600000000001</v>
      </c>
      <c r="E37" s="41">
        <v>298.45999999999998</v>
      </c>
      <c r="F37" s="41">
        <v>322.06</v>
      </c>
      <c r="G37" s="41">
        <v>4.1539999999999999</v>
      </c>
      <c r="H37" s="41">
        <v>1.2230000000000001</v>
      </c>
      <c r="I37" s="41">
        <v>0.43109999999999998</v>
      </c>
      <c r="J37" s="41">
        <v>1.282</v>
      </c>
      <c r="K37" s="41">
        <v>6.5699999999999995E-2</v>
      </c>
      <c r="L37" s="42">
        <v>0.04</v>
      </c>
    </row>
    <row r="38" spans="2:12" ht="16.5" customHeight="1" thickBot="1" x14ac:dyDescent="0.3">
      <c r="B38" s="16" t="s">
        <v>33</v>
      </c>
      <c r="C38" s="17"/>
      <c r="D38" s="17"/>
      <c r="E38" s="17"/>
      <c r="F38" s="17"/>
      <c r="G38" s="17"/>
      <c r="H38" s="17"/>
      <c r="I38" s="17"/>
      <c r="J38" s="17"/>
      <c r="K38" s="17"/>
      <c r="L38" s="18"/>
    </row>
    <row r="39" spans="2:12" ht="16.5" customHeight="1" thickTop="1" x14ac:dyDescent="0.25">
      <c r="B39" s="10" t="s">
        <v>34</v>
      </c>
      <c r="C39" s="11">
        <v>0.18146000000000001</v>
      </c>
      <c r="D39" s="51">
        <v>15.379992</v>
      </c>
      <c r="E39" s="55">
        <v>0</v>
      </c>
      <c r="F39" s="53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2">
        <v>0</v>
      </c>
    </row>
    <row r="40" spans="2:12" ht="16.5" customHeight="1" thickBot="1" x14ac:dyDescent="0.3">
      <c r="B40" s="44" t="s">
        <v>35</v>
      </c>
      <c r="C40" s="38">
        <v>0.76942600000000005</v>
      </c>
      <c r="D40" s="38">
        <v>2.6527440000000002</v>
      </c>
      <c r="E40" s="45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9">
        <v>0</v>
      </c>
    </row>
    <row r="41" spans="2:12" ht="16.5" customHeight="1" thickBot="1" x14ac:dyDescent="0.3">
      <c r="B41" s="19" t="s">
        <v>36</v>
      </c>
      <c r="C41" s="20">
        <f t="shared" ref="C41:L41" si="0">+SUM(C8:C34)+SUM(C36:C37)+SUM(C39:C40)</f>
        <v>429132.5089451815</v>
      </c>
      <c r="D41" s="20">
        <f t="shared" si="0"/>
        <v>505314.11789532442</v>
      </c>
      <c r="E41" s="20">
        <f t="shared" si="0"/>
        <v>8906.5960829712531</v>
      </c>
      <c r="F41" s="20">
        <f t="shared" si="0"/>
        <v>19946.168362936907</v>
      </c>
      <c r="G41" s="20">
        <f t="shared" si="0"/>
        <v>46947.859692231847</v>
      </c>
      <c r="H41" s="20">
        <f t="shared" si="0"/>
        <v>49321.122931828475</v>
      </c>
      <c r="I41" s="20">
        <f t="shared" si="0"/>
        <v>16169.879391201655</v>
      </c>
      <c r="J41" s="20">
        <f t="shared" si="0"/>
        <v>17457.054039442952</v>
      </c>
      <c r="K41" s="20">
        <f t="shared" si="0"/>
        <v>1065.4927584177312</v>
      </c>
      <c r="L41" s="54">
        <f t="shared" si="0"/>
        <v>1155.0885647583307</v>
      </c>
    </row>
    <row r="42" spans="2:12" ht="15" customHeight="1" x14ac:dyDescent="0.25"/>
    <row r="43" spans="2:12" ht="16.5" x14ac:dyDescent="0.25">
      <c r="B43" s="49" t="s">
        <v>53</v>
      </c>
      <c r="C43" s="47"/>
      <c r="D43" s="47"/>
      <c r="E43" s="47"/>
      <c r="F43" s="32"/>
      <c r="G43" s="32"/>
      <c r="H43" s="32"/>
      <c r="I43" s="32"/>
      <c r="J43" s="32"/>
      <c r="K43" s="32"/>
      <c r="L43" s="32"/>
    </row>
    <row r="44" spans="2:12" ht="16.5" x14ac:dyDescent="0.25">
      <c r="B44" s="47" t="s">
        <v>59</v>
      </c>
      <c r="C44" s="47"/>
      <c r="D44" s="47"/>
      <c r="E44" s="47"/>
    </row>
    <row r="45" spans="2:12" x14ac:dyDescent="0.25">
      <c r="B45" s="32"/>
      <c r="C45" s="32"/>
      <c r="D45" s="32"/>
      <c r="E45" s="32"/>
    </row>
  </sheetData>
  <mergeCells count="7">
    <mergeCell ref="B5:L5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scale="65" orientation="landscape" r:id="rId1"/>
  <headerFooter>
    <oddFooter>&amp;LSales - Redemption Report - January 2023&amp;RPage &amp;P of Pages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T44"/>
  <sheetViews>
    <sheetView tabSelected="1" view="pageBreakPreview" topLeftCell="C28" zoomScale="90" zoomScaleNormal="90" zoomScaleSheetLayoutView="90" workbookViewId="0">
      <selection activeCell="B49" sqref="B49"/>
    </sheetView>
  </sheetViews>
  <sheetFormatPr defaultRowHeight="15.75" x14ac:dyDescent="0.25"/>
  <cols>
    <col min="1" max="1" width="4" style="5" customWidth="1"/>
    <col min="2" max="2" width="37.28515625" style="4" customWidth="1"/>
    <col min="3" max="20" width="8.42578125" style="4" customWidth="1"/>
    <col min="21" max="16384" width="9.140625" style="5"/>
  </cols>
  <sheetData>
    <row r="4" spans="2:20" ht="16.5" thickBot="1" x14ac:dyDescent="0.3"/>
    <row r="5" spans="2:20" ht="18" customHeight="1" thickBot="1" x14ac:dyDescent="0.3">
      <c r="B5" s="58" t="s">
        <v>57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60"/>
    </row>
    <row r="6" spans="2:20" ht="45" customHeight="1" thickBot="1" x14ac:dyDescent="0.3">
      <c r="B6" s="61" t="s">
        <v>1</v>
      </c>
      <c r="C6" s="63" t="s">
        <v>37</v>
      </c>
      <c r="D6" s="64"/>
      <c r="E6" s="65" t="s">
        <v>38</v>
      </c>
      <c r="F6" s="64"/>
      <c r="G6" s="65" t="s">
        <v>39</v>
      </c>
      <c r="H6" s="64"/>
      <c r="I6" s="65" t="s">
        <v>40</v>
      </c>
      <c r="J6" s="64"/>
      <c r="K6" s="65" t="s">
        <v>41</v>
      </c>
      <c r="L6" s="66"/>
      <c r="M6" s="65" t="s">
        <v>42</v>
      </c>
      <c r="N6" s="66"/>
      <c r="O6" s="65" t="s">
        <v>43</v>
      </c>
      <c r="P6" s="66"/>
      <c r="Q6" s="65" t="s">
        <v>44</v>
      </c>
      <c r="R6" s="66"/>
      <c r="S6" s="65" t="s">
        <v>45</v>
      </c>
      <c r="T6" s="67"/>
    </row>
    <row r="7" spans="2:20" ht="17.25" thickTop="1" thickBot="1" x14ac:dyDescent="0.3">
      <c r="B7" s="62"/>
      <c r="C7" s="26" t="s">
        <v>2</v>
      </c>
      <c r="D7" s="27" t="s">
        <v>50</v>
      </c>
      <c r="E7" s="28" t="s">
        <v>2</v>
      </c>
      <c r="F7" s="27" t="s">
        <v>50</v>
      </c>
      <c r="G7" s="28" t="s">
        <v>2</v>
      </c>
      <c r="H7" s="27" t="s">
        <v>50</v>
      </c>
      <c r="I7" s="28" t="s">
        <v>2</v>
      </c>
      <c r="J7" s="27" t="s">
        <v>50</v>
      </c>
      <c r="K7" s="28" t="s">
        <v>2</v>
      </c>
      <c r="L7" s="27" t="s">
        <v>50</v>
      </c>
      <c r="M7" s="28" t="s">
        <v>2</v>
      </c>
      <c r="N7" s="27" t="s">
        <v>50</v>
      </c>
      <c r="O7" s="28" t="s">
        <v>2</v>
      </c>
      <c r="P7" s="27" t="s">
        <v>50</v>
      </c>
      <c r="Q7" s="28" t="s">
        <v>2</v>
      </c>
      <c r="R7" s="27" t="s">
        <v>50</v>
      </c>
      <c r="S7" s="28" t="s">
        <v>2</v>
      </c>
      <c r="T7" s="29" t="s">
        <v>50</v>
      </c>
    </row>
    <row r="8" spans="2:20" ht="18" customHeight="1" thickTop="1" x14ac:dyDescent="0.25">
      <c r="B8" s="43" t="s">
        <v>5</v>
      </c>
      <c r="C8" s="45">
        <v>87802.584872065185</v>
      </c>
      <c r="D8" s="38">
        <v>93057.35900166932</v>
      </c>
      <c r="E8" s="38">
        <v>1064.728548984911</v>
      </c>
      <c r="F8" s="38">
        <v>2791.4828075871555</v>
      </c>
      <c r="G8" s="38">
        <v>5182.3424744863059</v>
      </c>
      <c r="H8" s="38">
        <v>6066.0454514758021</v>
      </c>
      <c r="I8" s="38">
        <v>1000.8320831787217</v>
      </c>
      <c r="J8" s="38">
        <v>788.32907813491477</v>
      </c>
      <c r="K8" s="38">
        <v>741.58032394778002</v>
      </c>
      <c r="L8" s="38">
        <v>1041.1715828599329</v>
      </c>
      <c r="M8" s="38">
        <v>65446.535122282337</v>
      </c>
      <c r="N8" s="38">
        <v>102130.11048071245</v>
      </c>
      <c r="O8" s="38">
        <v>2737.0902865774869</v>
      </c>
      <c r="P8" s="38">
        <v>5078.2478963444883</v>
      </c>
      <c r="Q8" s="38">
        <v>4423.9794494855714</v>
      </c>
      <c r="R8" s="38">
        <v>412.11810304899615</v>
      </c>
      <c r="S8" s="38">
        <v>39863.021329556403</v>
      </c>
      <c r="T8" s="39">
        <v>68530.656959271568</v>
      </c>
    </row>
    <row r="9" spans="2:20" ht="18" customHeight="1" x14ac:dyDescent="0.25">
      <c r="B9" s="10" t="s">
        <v>6</v>
      </c>
      <c r="C9" s="11">
        <v>14090.431827219116</v>
      </c>
      <c r="D9" s="11">
        <v>13399.224089576184</v>
      </c>
      <c r="E9" s="11">
        <v>3052.8050368428603</v>
      </c>
      <c r="F9" s="11">
        <v>1705.6520771914011</v>
      </c>
      <c r="G9" s="11">
        <v>422.02941100391001</v>
      </c>
      <c r="H9" s="11">
        <v>505.18342191113072</v>
      </c>
      <c r="I9" s="11">
        <v>18265.41202355608</v>
      </c>
      <c r="J9" s="11">
        <v>21271.628657335139</v>
      </c>
      <c r="K9" s="11">
        <v>146.57</v>
      </c>
      <c r="L9" s="11">
        <v>1107</v>
      </c>
      <c r="M9" s="11">
        <v>10903.393928913181</v>
      </c>
      <c r="N9" s="11">
        <v>25783.643663286799</v>
      </c>
      <c r="O9" s="11">
        <v>1795.7457505126049</v>
      </c>
      <c r="P9" s="11">
        <v>1924.9440032685643</v>
      </c>
      <c r="Q9" s="11">
        <v>1297.2882787400001</v>
      </c>
      <c r="R9" s="11">
        <v>532.67339876000005</v>
      </c>
      <c r="S9" s="11">
        <v>7601.1419898577024</v>
      </c>
      <c r="T9" s="12">
        <v>9548.1911751752577</v>
      </c>
    </row>
    <row r="10" spans="2:20" ht="18" customHeight="1" x14ac:dyDescent="0.25">
      <c r="B10" s="43" t="s">
        <v>7</v>
      </c>
      <c r="C10" s="45">
        <v>948.36847905636625</v>
      </c>
      <c r="D10" s="38">
        <v>1955.5433641269187</v>
      </c>
      <c r="E10" s="38">
        <v>0</v>
      </c>
      <c r="F10" s="38">
        <v>496.61891757000001</v>
      </c>
      <c r="G10" s="38">
        <v>60.6</v>
      </c>
      <c r="H10" s="38">
        <v>92.280271131310982</v>
      </c>
      <c r="I10" s="38">
        <v>0</v>
      </c>
      <c r="J10" s="38">
        <v>16.797546351598999</v>
      </c>
      <c r="K10" s="38">
        <v>0</v>
      </c>
      <c r="L10" s="38">
        <v>0</v>
      </c>
      <c r="M10" s="38">
        <v>0</v>
      </c>
      <c r="N10" s="38">
        <v>3.8</v>
      </c>
      <c r="O10" s="38">
        <v>1327.6333480000001</v>
      </c>
      <c r="P10" s="38">
        <v>1511.5204899518781</v>
      </c>
      <c r="Q10" s="38">
        <v>0</v>
      </c>
      <c r="R10" s="38">
        <v>46</v>
      </c>
      <c r="S10" s="38">
        <v>15.913506659999999</v>
      </c>
      <c r="T10" s="39">
        <v>101.55465156789499</v>
      </c>
    </row>
    <row r="11" spans="2:20" ht="18" customHeight="1" x14ac:dyDescent="0.25">
      <c r="B11" s="10" t="s">
        <v>8</v>
      </c>
      <c r="C11" s="11">
        <v>5272.3114948844241</v>
      </c>
      <c r="D11" s="11">
        <v>2267.0135546400011</v>
      </c>
      <c r="E11" s="11">
        <v>1041.4162509981113</v>
      </c>
      <c r="F11" s="11">
        <v>0</v>
      </c>
      <c r="G11" s="11">
        <v>30</v>
      </c>
      <c r="H11" s="11">
        <v>0</v>
      </c>
      <c r="I11" s="11">
        <v>281.51701589921186</v>
      </c>
      <c r="J11" s="11">
        <v>0</v>
      </c>
      <c r="K11" s="11">
        <v>0</v>
      </c>
      <c r="L11" s="11">
        <v>0</v>
      </c>
      <c r="M11" s="11">
        <v>0</v>
      </c>
      <c r="N11" s="11">
        <v>6490.03910025</v>
      </c>
      <c r="O11" s="11">
        <v>818.83502177854052</v>
      </c>
      <c r="P11" s="11">
        <v>565.51937029999999</v>
      </c>
      <c r="Q11" s="11">
        <v>287.44941941463878</v>
      </c>
      <c r="R11" s="11">
        <v>0</v>
      </c>
      <c r="S11" s="11">
        <v>13.48292224976476</v>
      </c>
      <c r="T11" s="12">
        <v>2025.49534247</v>
      </c>
    </row>
    <row r="12" spans="2:20" ht="18" customHeight="1" x14ac:dyDescent="0.25">
      <c r="B12" s="43" t="s">
        <v>9</v>
      </c>
      <c r="C12" s="45">
        <v>0.1417844</v>
      </c>
      <c r="D12" s="38">
        <v>72.273389877242991</v>
      </c>
      <c r="E12" s="38">
        <v>0</v>
      </c>
      <c r="F12" s="38">
        <v>0</v>
      </c>
      <c r="G12" s="38">
        <v>6.9721200000000001E-3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5033.9309812900001</v>
      </c>
      <c r="N12" s="38">
        <v>900</v>
      </c>
      <c r="O12" s="38">
        <v>0</v>
      </c>
      <c r="P12" s="38">
        <v>0</v>
      </c>
      <c r="Q12" s="38">
        <v>0</v>
      </c>
      <c r="R12" s="38">
        <v>0</v>
      </c>
      <c r="S12" s="38">
        <v>635.83721512</v>
      </c>
      <c r="T12" s="39">
        <v>217.29117193739856</v>
      </c>
    </row>
    <row r="13" spans="2:20" ht="18" customHeight="1" x14ac:dyDescent="0.25">
      <c r="B13" s="10" t="s">
        <v>52</v>
      </c>
      <c r="C13" s="11">
        <v>458.84747513999997</v>
      </c>
      <c r="D13" s="11">
        <v>284.93807816991699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7411.4989842400018</v>
      </c>
      <c r="N13" s="11">
        <v>2268.44387216</v>
      </c>
      <c r="O13" s="11">
        <v>5.5274445800000001</v>
      </c>
      <c r="P13" s="11">
        <v>5.4159999999999995</v>
      </c>
      <c r="Q13" s="11">
        <v>0</v>
      </c>
      <c r="R13" s="11">
        <v>0</v>
      </c>
      <c r="S13" s="11">
        <v>681.7810344200002</v>
      </c>
      <c r="T13" s="12">
        <v>9485.8682524666947</v>
      </c>
    </row>
    <row r="14" spans="2:20" ht="18" customHeight="1" x14ac:dyDescent="0.25">
      <c r="B14" s="43" t="s">
        <v>10</v>
      </c>
      <c r="C14" s="45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9">
        <v>0</v>
      </c>
    </row>
    <row r="15" spans="2:20" ht="18" customHeight="1" x14ac:dyDescent="0.25">
      <c r="B15" s="10" t="s">
        <v>11</v>
      </c>
      <c r="C15" s="11">
        <v>325.9844495233329</v>
      </c>
      <c r="D15" s="11">
        <v>615.54179224629388</v>
      </c>
      <c r="E15" s="11">
        <v>0</v>
      </c>
      <c r="F15" s="11">
        <v>281.68345318000001</v>
      </c>
      <c r="G15" s="11">
        <v>0</v>
      </c>
      <c r="H15" s="11">
        <v>2.6334399999999999E-3</v>
      </c>
      <c r="I15" s="11">
        <v>0</v>
      </c>
      <c r="J15" s="11">
        <v>0</v>
      </c>
      <c r="K15" s="11">
        <v>0</v>
      </c>
      <c r="L15" s="11">
        <v>251.02817809999999</v>
      </c>
      <c r="M15" s="11">
        <v>0</v>
      </c>
      <c r="N15" s="11">
        <v>0</v>
      </c>
      <c r="O15" s="11">
        <v>53.6458716</v>
      </c>
      <c r="P15" s="11">
        <v>0</v>
      </c>
      <c r="Q15" s="11">
        <v>0</v>
      </c>
      <c r="R15" s="11">
        <v>0</v>
      </c>
      <c r="S15" s="11">
        <v>0</v>
      </c>
      <c r="T15" s="12">
        <v>0</v>
      </c>
    </row>
    <row r="16" spans="2:20" ht="18" customHeight="1" x14ac:dyDescent="0.25">
      <c r="B16" s="43" t="s">
        <v>12</v>
      </c>
      <c r="C16" s="45">
        <v>6.1184202799999996</v>
      </c>
      <c r="D16" s="38">
        <v>14.407523046876001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9">
        <v>32.090505</v>
      </c>
    </row>
    <row r="17" spans="2:20" ht="18" customHeight="1" x14ac:dyDescent="0.25">
      <c r="B17" s="10" t="s">
        <v>13</v>
      </c>
      <c r="C17" s="11">
        <v>39.059114611152907</v>
      </c>
      <c r="D17" s="11">
        <v>213.60110084012587</v>
      </c>
      <c r="E17" s="11">
        <v>13.965439999999999</v>
      </c>
      <c r="F17" s="11">
        <v>0</v>
      </c>
      <c r="G17" s="11">
        <v>14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440.53257098663266</v>
      </c>
      <c r="P17" s="11">
        <v>466.51167612340799</v>
      </c>
      <c r="Q17" s="11">
        <v>0</v>
      </c>
      <c r="R17" s="11">
        <v>0</v>
      </c>
      <c r="S17" s="11">
        <v>8.8697999999999999E-2</v>
      </c>
      <c r="T17" s="12">
        <v>0</v>
      </c>
    </row>
    <row r="18" spans="2:20" ht="18" customHeight="1" x14ac:dyDescent="0.25">
      <c r="B18" s="43" t="s">
        <v>14</v>
      </c>
      <c r="C18" s="45">
        <v>0.1275</v>
      </c>
      <c r="D18" s="38">
        <v>13.144645889802002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9">
        <v>0</v>
      </c>
    </row>
    <row r="19" spans="2:20" ht="18" customHeight="1" x14ac:dyDescent="0.25">
      <c r="B19" s="10" t="s">
        <v>15</v>
      </c>
      <c r="C19" s="11">
        <v>4.1574692000000004</v>
      </c>
      <c r="D19" s="11">
        <v>7.2536726600000003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2">
        <v>0</v>
      </c>
    </row>
    <row r="20" spans="2:20" ht="18" customHeight="1" x14ac:dyDescent="0.25">
      <c r="B20" s="43" t="s">
        <v>16</v>
      </c>
      <c r="C20" s="45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9">
        <v>0</v>
      </c>
    </row>
    <row r="21" spans="2:20" ht="18" customHeight="1" x14ac:dyDescent="0.25">
      <c r="B21" s="10" t="s">
        <v>17</v>
      </c>
      <c r="C21" s="11">
        <v>24647.893561885834</v>
      </c>
      <c r="D21" s="11">
        <v>20890.836532532434</v>
      </c>
      <c r="E21" s="11">
        <v>229.28979428705856</v>
      </c>
      <c r="F21" s="11">
        <v>6398.2647415188894</v>
      </c>
      <c r="G21" s="11">
        <v>2407.0278341604089</v>
      </c>
      <c r="H21" s="11">
        <v>941.77914843936992</v>
      </c>
      <c r="I21" s="11">
        <v>1436.0512828366877</v>
      </c>
      <c r="J21" s="11">
        <v>385.08555588854392</v>
      </c>
      <c r="K21" s="11">
        <v>470.12589011</v>
      </c>
      <c r="L21" s="11">
        <v>22</v>
      </c>
      <c r="M21" s="11">
        <v>37830.563955999998</v>
      </c>
      <c r="N21" s="11">
        <v>35224.992956206333</v>
      </c>
      <c r="O21" s="11">
        <v>1710.351279609959</v>
      </c>
      <c r="P21" s="11">
        <v>1110.8230184089934</v>
      </c>
      <c r="Q21" s="11">
        <v>13667.74520189</v>
      </c>
      <c r="R21" s="11">
        <v>14059.8330406</v>
      </c>
      <c r="S21" s="11">
        <v>76853.891523248501</v>
      </c>
      <c r="T21" s="12">
        <v>83188.382022734295</v>
      </c>
    </row>
    <row r="22" spans="2:20" ht="18" customHeight="1" x14ac:dyDescent="0.25">
      <c r="B22" s="43" t="s">
        <v>18</v>
      </c>
      <c r="C22" s="45">
        <v>25023.833584054184</v>
      </c>
      <c r="D22" s="38">
        <v>17354.198535377895</v>
      </c>
      <c r="E22" s="38">
        <v>7085.0902816899998</v>
      </c>
      <c r="F22" s="38">
        <v>2193.7265154107499</v>
      </c>
      <c r="G22" s="38">
        <v>404.66322165952056</v>
      </c>
      <c r="H22" s="38">
        <v>515.25008231160996</v>
      </c>
      <c r="I22" s="38">
        <v>22.54439241</v>
      </c>
      <c r="J22" s="38">
        <v>42.032587173604995</v>
      </c>
      <c r="K22" s="38">
        <v>5.0716599999999995E-3</v>
      </c>
      <c r="L22" s="38">
        <v>0</v>
      </c>
      <c r="M22" s="38">
        <v>308.94641328000006</v>
      </c>
      <c r="N22" s="38">
        <v>193.56309661000003</v>
      </c>
      <c r="O22" s="38">
        <v>2038.20607382</v>
      </c>
      <c r="P22" s="38">
        <v>1691.65784867</v>
      </c>
      <c r="Q22" s="38">
        <v>62.067475988964645</v>
      </c>
      <c r="R22" s="38">
        <v>807.92179548000001</v>
      </c>
      <c r="S22" s="38">
        <v>9060.7522099199978</v>
      </c>
      <c r="T22" s="39">
        <v>9050.0555508224716</v>
      </c>
    </row>
    <row r="23" spans="2:20" ht="18" customHeight="1" x14ac:dyDescent="0.25">
      <c r="B23" s="10" t="s">
        <v>19</v>
      </c>
      <c r="C23" s="11">
        <v>2903.7551343312452</v>
      </c>
      <c r="D23" s="11">
        <v>3801.7334005239677</v>
      </c>
      <c r="E23" s="11">
        <v>0</v>
      </c>
      <c r="F23" s="11">
        <v>0</v>
      </c>
      <c r="G23" s="11">
        <v>72.400000000000006</v>
      </c>
      <c r="H23" s="11">
        <v>177.117166824365</v>
      </c>
      <c r="I23" s="11">
        <v>6</v>
      </c>
      <c r="J23" s="11">
        <v>22.101729550000002</v>
      </c>
      <c r="K23" s="11">
        <v>0</v>
      </c>
      <c r="L23" s="11">
        <v>446.31191095436003</v>
      </c>
      <c r="M23" s="11">
        <v>0</v>
      </c>
      <c r="N23" s="11">
        <v>29.09426384</v>
      </c>
      <c r="O23" s="11">
        <v>370.60855793999997</v>
      </c>
      <c r="P23" s="11">
        <v>166.95918233999998</v>
      </c>
      <c r="Q23" s="11">
        <v>20.285</v>
      </c>
      <c r="R23" s="11">
        <v>926.86650361</v>
      </c>
      <c r="S23" s="11">
        <v>284.75072655000002</v>
      </c>
      <c r="T23" s="12">
        <v>1339.442721204724</v>
      </c>
    </row>
    <row r="24" spans="2:20" ht="18" customHeight="1" x14ac:dyDescent="0.25">
      <c r="B24" s="43" t="s">
        <v>20</v>
      </c>
      <c r="C24" s="45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9">
        <v>0</v>
      </c>
    </row>
    <row r="25" spans="2:20" ht="18" customHeight="1" x14ac:dyDescent="0.25">
      <c r="B25" s="10" t="s">
        <v>21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2">
        <v>0</v>
      </c>
    </row>
    <row r="26" spans="2:20" ht="18" customHeight="1" x14ac:dyDescent="0.25">
      <c r="B26" s="43" t="s">
        <v>51</v>
      </c>
      <c r="C26" s="45">
        <v>1375.5341515</v>
      </c>
      <c r="D26" s="38">
        <v>24.17010900999999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157.5</v>
      </c>
      <c r="T26" s="39">
        <v>3.671913</v>
      </c>
    </row>
    <row r="27" spans="2:20" ht="18" customHeight="1" x14ac:dyDescent="0.25">
      <c r="B27" s="10" t="s">
        <v>22</v>
      </c>
      <c r="C27" s="11">
        <v>0.5610420399999998</v>
      </c>
      <c r="D27" s="11">
        <v>1627.1417444805081</v>
      </c>
      <c r="E27" s="11">
        <v>0</v>
      </c>
      <c r="F27" s="11">
        <v>0</v>
      </c>
      <c r="G27" s="11">
        <v>0</v>
      </c>
      <c r="H27" s="11">
        <v>9.1984155699999999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4.8866102125460005</v>
      </c>
      <c r="Q27" s="11">
        <v>0</v>
      </c>
      <c r="R27" s="11">
        <v>0</v>
      </c>
      <c r="S27" s="11">
        <v>0</v>
      </c>
      <c r="T27" s="12">
        <v>131.29394626999999</v>
      </c>
    </row>
    <row r="28" spans="2:20" ht="18" customHeight="1" x14ac:dyDescent="0.25">
      <c r="B28" s="43" t="s">
        <v>23</v>
      </c>
      <c r="C28" s="45">
        <v>0.11077418</v>
      </c>
      <c r="D28" s="38">
        <v>36.322285665285989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9">
        <v>0</v>
      </c>
    </row>
    <row r="29" spans="2:20" ht="18" customHeight="1" x14ac:dyDescent="0.25">
      <c r="B29" s="10" t="s">
        <v>24</v>
      </c>
      <c r="C29" s="11">
        <v>14.572419339999998</v>
      </c>
      <c r="D29" s="11">
        <v>157.40683181</v>
      </c>
      <c r="E29" s="11">
        <v>0</v>
      </c>
      <c r="F29" s="11">
        <v>0</v>
      </c>
      <c r="G29" s="11">
        <v>0</v>
      </c>
      <c r="H29" s="11">
        <v>1.36470274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2">
        <v>0.92230155000000003</v>
      </c>
    </row>
    <row r="30" spans="2:20" ht="18" customHeight="1" x14ac:dyDescent="0.25">
      <c r="B30" s="43" t="s">
        <v>25</v>
      </c>
      <c r="C30" s="45">
        <v>35.875120209999999</v>
      </c>
      <c r="D30" s="38">
        <v>246.87065319547304</v>
      </c>
      <c r="E30" s="38">
        <v>0</v>
      </c>
      <c r="F30" s="38">
        <v>0</v>
      </c>
      <c r="G30" s="38">
        <v>48.3</v>
      </c>
      <c r="H30" s="38">
        <v>19.92719752842499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29.340766670000001</v>
      </c>
      <c r="Q30" s="38">
        <v>0</v>
      </c>
      <c r="R30" s="38">
        <v>0</v>
      </c>
      <c r="S30" s="38">
        <v>109.42560735000001</v>
      </c>
      <c r="T30" s="39">
        <v>1.97094221</v>
      </c>
    </row>
    <row r="31" spans="2:20" ht="18" customHeight="1" x14ac:dyDescent="0.25">
      <c r="B31" s="10" t="s">
        <v>26</v>
      </c>
      <c r="C31" s="11">
        <v>3.271616020000033</v>
      </c>
      <c r="D31" s="11">
        <v>826.56331894000016</v>
      </c>
      <c r="E31" s="11">
        <v>0</v>
      </c>
      <c r="F31" s="11">
        <v>0</v>
      </c>
      <c r="G31" s="11">
        <v>0</v>
      </c>
      <c r="H31" s="11">
        <v>24.288496559999999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142.44012509999999</v>
      </c>
      <c r="T31" s="12">
        <v>307.56649382999996</v>
      </c>
    </row>
    <row r="32" spans="2:20" ht="18" customHeight="1" x14ac:dyDescent="0.25">
      <c r="B32" s="43" t="s">
        <v>27</v>
      </c>
      <c r="C32" s="45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9">
        <v>0</v>
      </c>
    </row>
    <row r="33" spans="2:20" ht="18" customHeight="1" x14ac:dyDescent="0.25">
      <c r="B33" s="10" t="s">
        <v>28</v>
      </c>
      <c r="C33" s="11">
        <v>58.047377309999987</v>
      </c>
      <c r="D33" s="11">
        <v>63.763046850000102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2">
        <v>0</v>
      </c>
    </row>
    <row r="34" spans="2:20" ht="18" customHeight="1" thickBot="1" x14ac:dyDescent="0.3">
      <c r="B34" s="43" t="s">
        <v>29</v>
      </c>
      <c r="C34" s="45">
        <v>0</v>
      </c>
      <c r="D34" s="38">
        <v>10.26983564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9">
        <v>0</v>
      </c>
    </row>
    <row r="35" spans="2:20" ht="18" customHeight="1" thickBot="1" x14ac:dyDescent="0.3">
      <c r="B35" s="13" t="s">
        <v>30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5"/>
    </row>
    <row r="36" spans="2:20" ht="18" customHeight="1" thickTop="1" x14ac:dyDescent="0.25">
      <c r="B36" s="30" t="s">
        <v>31</v>
      </c>
      <c r="C36" s="31">
        <v>687.1</v>
      </c>
      <c r="D36" s="24">
        <v>684.75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5">
        <v>0</v>
      </c>
    </row>
    <row r="37" spans="2:20" ht="18" customHeight="1" thickBot="1" x14ac:dyDescent="0.3">
      <c r="B37" s="40" t="s">
        <v>32</v>
      </c>
      <c r="C37" s="41">
        <v>1612.34</v>
      </c>
      <c r="D37" s="41">
        <v>1608.77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2">
        <v>0</v>
      </c>
    </row>
    <row r="38" spans="2:20" ht="18" customHeight="1" thickBot="1" x14ac:dyDescent="0.3">
      <c r="B38" s="16" t="s">
        <v>33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8"/>
    </row>
    <row r="39" spans="2:20" ht="18" customHeight="1" thickTop="1" x14ac:dyDescent="0.25">
      <c r="B39" s="30" t="s">
        <v>34</v>
      </c>
      <c r="C39" s="31">
        <v>0</v>
      </c>
      <c r="D39" s="50">
        <v>0</v>
      </c>
      <c r="E39" s="56">
        <v>0</v>
      </c>
      <c r="F39" s="52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15.379992</v>
      </c>
      <c r="Q39" s="24">
        <v>0</v>
      </c>
      <c r="R39" s="24">
        <v>0</v>
      </c>
      <c r="S39" s="24">
        <v>0.103162</v>
      </c>
      <c r="T39" s="25">
        <v>0</v>
      </c>
    </row>
    <row r="40" spans="2:20" ht="18" customHeight="1" thickBot="1" x14ac:dyDescent="0.3">
      <c r="B40" s="40" t="s">
        <v>35</v>
      </c>
      <c r="C40" s="41">
        <v>0.15822</v>
      </c>
      <c r="D40" s="41">
        <v>0</v>
      </c>
      <c r="E40" s="57">
        <v>0.15822</v>
      </c>
      <c r="F40" s="41">
        <v>0.39905499999999999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0.76942599999999994</v>
      </c>
      <c r="T40" s="42">
        <v>2.2536890000000001</v>
      </c>
    </row>
    <row r="41" spans="2:20" ht="18" customHeight="1" thickBot="1" x14ac:dyDescent="0.3">
      <c r="B41" s="19" t="s">
        <v>36</v>
      </c>
      <c r="C41" s="20">
        <f t="shared" ref="C41:T41" si="0">+SUM(C8:C34)+SUM(C36:C37)+SUM(C39:C40)</f>
        <v>165311.18588725087</v>
      </c>
      <c r="D41" s="20">
        <f t="shared" si="0"/>
        <v>159233.0965067682</v>
      </c>
      <c r="E41" s="20">
        <f t="shared" si="0"/>
        <v>12487.45357280294</v>
      </c>
      <c r="F41" s="20">
        <f t="shared" si="0"/>
        <v>13867.827567458196</v>
      </c>
      <c r="G41" s="20">
        <f t="shared" si="0"/>
        <v>8641.3699134301442</v>
      </c>
      <c r="H41" s="20">
        <f t="shared" si="0"/>
        <v>8352.4369879320129</v>
      </c>
      <c r="I41" s="20">
        <f t="shared" si="0"/>
        <v>21012.3567978807</v>
      </c>
      <c r="J41" s="20">
        <f t="shared" si="0"/>
        <v>22525.9751544338</v>
      </c>
      <c r="K41" s="20">
        <f t="shared" si="0"/>
        <v>1358.2812857177801</v>
      </c>
      <c r="L41" s="20">
        <f t="shared" si="0"/>
        <v>2867.5116719142925</v>
      </c>
      <c r="M41" s="20">
        <f t="shared" si="0"/>
        <v>126934.86938600552</v>
      </c>
      <c r="N41" s="20">
        <f t="shared" si="0"/>
        <v>173023.68743306561</v>
      </c>
      <c r="O41" s="20">
        <f t="shared" si="0"/>
        <v>11298.176205405223</v>
      </c>
      <c r="P41" s="20">
        <f t="shared" si="0"/>
        <v>12571.20685428988</v>
      </c>
      <c r="Q41" s="20">
        <f t="shared" si="0"/>
        <v>19758.814825519177</v>
      </c>
      <c r="R41" s="20">
        <f t="shared" si="0"/>
        <v>16785.412841498997</v>
      </c>
      <c r="S41" s="20">
        <f t="shared" si="0"/>
        <v>135420.89947603235</v>
      </c>
      <c r="T41" s="54">
        <f t="shared" si="0"/>
        <v>183966.70763851027</v>
      </c>
    </row>
    <row r="43" spans="2:20" ht="16.5" x14ac:dyDescent="0.25">
      <c r="B43" s="49" t="s">
        <v>53</v>
      </c>
      <c r="C43" s="47"/>
      <c r="D43" s="47"/>
      <c r="E43" s="47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2:20" ht="16.5" x14ac:dyDescent="0.25">
      <c r="B44" s="47" t="s">
        <v>59</v>
      </c>
      <c r="C44" s="47"/>
      <c r="D44" s="47"/>
      <c r="E44" s="47"/>
    </row>
  </sheetData>
  <mergeCells count="11">
    <mergeCell ref="S6:T6"/>
    <mergeCell ref="B5:T5"/>
    <mergeCell ref="B6:B7"/>
    <mergeCell ref="C6:D6"/>
    <mergeCell ref="E6:F6"/>
    <mergeCell ref="G6:H6"/>
    <mergeCell ref="I6:J6"/>
    <mergeCell ref="K6:L6"/>
    <mergeCell ref="M6:N6"/>
    <mergeCell ref="O6:P6"/>
    <mergeCell ref="Q6:R6"/>
  </mergeCells>
  <pageMargins left="0.7" right="0.7" top="0.75" bottom="0.75" header="0.3" footer="0.3"/>
  <pageSetup scale="60" orientation="landscape" r:id="rId1"/>
  <headerFooter>
    <oddFooter>&amp;LSales - Redemption Report - January 2023&amp;RPage &amp;P of Pages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SR Monthly report</vt:lpstr>
      <vt:lpstr>Channel wise Beakup SR</vt:lpstr>
      <vt:lpstr>Investor wise breakup SR</vt:lpstr>
      <vt:lpstr>'Channel wise Beakup SR'!Print_Area</vt:lpstr>
      <vt:lpstr>'Investor wise breakup SR'!Print_Area</vt:lpstr>
      <vt:lpstr>'SR Monthly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Shiraz Ahmed</dc:creator>
  <cp:lastModifiedBy>Shiraz-Ahmed-(Sr.Research Analyst)</cp:lastModifiedBy>
  <cp:lastPrinted>2022-11-16T10:39:22Z</cp:lastPrinted>
  <dcterms:created xsi:type="dcterms:W3CDTF">2021-02-24T12:20:26Z</dcterms:created>
  <dcterms:modified xsi:type="dcterms:W3CDTF">2023-02-09T10:45:37Z</dcterms:modified>
</cp:coreProperties>
</file>