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D:\Shiraz\Desktop\Monthly Fact sheet\MFS 2023\Jul 2023\sales data\"/>
    </mc:Choice>
  </mc:AlternateContent>
  <xr:revisionPtr revIDLastSave="0" documentId="13_ncr:1_{7F50C034-9D0F-4C2A-9160-9AD3AE83BD32}" xr6:coauthVersionLast="36" xr6:coauthVersionMax="36" xr10:uidLastSave="{00000000-0000-0000-0000-000000000000}"/>
  <bookViews>
    <workbookView xWindow="0" yWindow="0" windowWidth="24000" windowHeight="9630" xr2:uid="{00000000-000D-0000-FFFF-FFFF00000000}"/>
  </bookViews>
  <sheets>
    <sheet name="SR Monthly report" sheetId="1" r:id="rId1"/>
    <sheet name="Channel wise Beakup SR" sheetId="3" r:id="rId2"/>
    <sheet name="Investor wise breakup SR" sheetId="2" r:id="rId3"/>
  </sheets>
  <definedNames>
    <definedName name="_xlnm.Print_Area" localSheetId="1">'Channel wise Beakup SR'!$A$1:$L$45</definedName>
    <definedName name="_xlnm.Print_Area" localSheetId="2">'Investor wise breakup SR'!$A$1:$T$45</definedName>
    <definedName name="_xlnm.Print_Area" localSheetId="0">'SR Monthly report'!$A$1:$F$44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3" l="1"/>
  <c r="D41" i="3"/>
  <c r="C41" i="3"/>
  <c r="E41" i="2"/>
  <c r="D41" i="2"/>
  <c r="C41" i="2"/>
  <c r="T41" i="2" l="1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L41" i="3"/>
  <c r="K41" i="3"/>
  <c r="J41" i="3"/>
  <c r="I41" i="3"/>
  <c r="H41" i="3"/>
  <c r="G41" i="3"/>
  <c r="F41" i="3"/>
  <c r="D39" i="1"/>
  <c r="C39" i="1"/>
  <c r="E39" i="1" s="1"/>
</calcChain>
</file>

<file path=xl/sharedStrings.xml><?xml version="1.0" encoding="utf-8"?>
<sst xmlns="http://schemas.openxmlformats.org/spreadsheetml/2006/main" count="161" uniqueCount="60">
  <si>
    <t>Monthly Issuance and Redemption Data of Mutual Funds</t>
  </si>
  <si>
    <t>Open End</t>
  </si>
  <si>
    <t>Sales</t>
  </si>
  <si>
    <t>Redemptions</t>
  </si>
  <si>
    <t>Net Sales</t>
  </si>
  <si>
    <t>Money Market</t>
  </si>
  <si>
    <t>Income</t>
  </si>
  <si>
    <t>Equity</t>
  </si>
  <si>
    <t>Capital Protected</t>
  </si>
  <si>
    <t>Capital Protected - Income</t>
  </si>
  <si>
    <t>Fund of Funds - CPPI</t>
  </si>
  <si>
    <t>Aggressive Fixed Income</t>
  </si>
  <si>
    <t>Balanced</t>
  </si>
  <si>
    <t>Asset Allocation</t>
  </si>
  <si>
    <t>Fund of Funds</t>
  </si>
  <si>
    <t>Index Tracker</t>
  </si>
  <si>
    <t>Commodities</t>
  </si>
  <si>
    <t>Shariah Compliant Money Market</t>
  </si>
  <si>
    <t>Shariah Compliant Income</t>
  </si>
  <si>
    <t>Shariah Compliant Equity</t>
  </si>
  <si>
    <t>Shariah Compliant Capital Protected</t>
  </si>
  <si>
    <t>Shariah Compliant Capital Protected - Income</t>
  </si>
  <si>
    <t>Shariah Compliant Fund of Funds - CPPI</t>
  </si>
  <si>
    <t>Shariah Compliant Aggressive Fixed Income</t>
  </si>
  <si>
    <t>Shariah Compliant Balanced</t>
  </si>
  <si>
    <t>Shariah Compliant Asset Allocation</t>
  </si>
  <si>
    <t>Shariah Compliant Fund of Funds</t>
  </si>
  <si>
    <t>Shariah Compliant Fund of Funds - Income</t>
  </si>
  <si>
    <t>Shariah Compliant Index Tracker</t>
  </si>
  <si>
    <t>Shariah Compliant Commodities</t>
  </si>
  <si>
    <t>VPS</t>
  </si>
  <si>
    <t>Conventional Voluntary Pension Schemes</t>
  </si>
  <si>
    <t>Shariah Compliant Voluntary Pension Schemes</t>
  </si>
  <si>
    <t>ETF</t>
  </si>
  <si>
    <t>Exchange Traded Funds</t>
  </si>
  <si>
    <t>Shariah Compliant Exchange Traded Funds</t>
  </si>
  <si>
    <t>Total</t>
  </si>
  <si>
    <t>Individuals</t>
  </si>
  <si>
    <t>Banking &amp; Financial Institutions</t>
  </si>
  <si>
    <t>Provident fund</t>
  </si>
  <si>
    <t>Gratuity fund</t>
  </si>
  <si>
    <t>Pension fund</t>
  </si>
  <si>
    <t>Public Limited Companies</t>
  </si>
  <si>
    <t>Associated Companies</t>
  </si>
  <si>
    <t>Fund of funds</t>
  </si>
  <si>
    <t>Others</t>
  </si>
  <si>
    <t>Direct Sales</t>
  </si>
  <si>
    <t>Through RSP - Individuals</t>
  </si>
  <si>
    <t>Through RSP - Coporates</t>
  </si>
  <si>
    <t>Banks - Commercial / Scheduled</t>
  </si>
  <si>
    <t>Red</t>
  </si>
  <si>
    <t>Shariah Compliant Fixed Rate / Return</t>
  </si>
  <si>
    <t>Fixed Rate / Return</t>
  </si>
  <si>
    <t>July 2023 (in PKR millions)</t>
  </si>
  <si>
    <t>Channel Wise Break-up July 2023 (in PKR millions)</t>
  </si>
  <si>
    <t>Investor Wise Break-up July 2023 (in PKR millions)</t>
  </si>
  <si>
    <t xml:space="preserve">NOTE: </t>
  </si>
  <si>
    <t>The information pertaining to this Sales/Redemption for the month of July 2023 does not reflect the complete industry picture as data was not</t>
  </si>
  <si>
    <t>provided by Al Meezan and FCIL till the date of  this publication.</t>
  </si>
  <si>
    <t>The information pertaining to this Sales/Redemption for the month of July 2023 does not reflect the complete industry picture as data was not provided by Al Meezan and FCIL till the date of  this publication.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</si>
</sst>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indexed="9"/>
      <name val="Arial Narrow"/>
      <family val="2"/>
    </font>
    <font>
      <b/>
      <sz val="12"/>
      <color rgb="FF006666"/>
      <name val="Arial Narrow"/>
      <family val="2"/>
    </font>
    <font>
      <i/>
      <sz val="12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64" fontId="4" fillId="0" borderId="12" xfId="1" applyNumberFormat="1" applyFont="1" applyFill="1" applyBorder="1" applyAlignment="1">
      <alignment vertical="center"/>
    </xf>
    <xf numFmtId="164" fontId="4" fillId="0" borderId="13" xfId="1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4" fontId="4" fillId="0" borderId="12" xfId="1" applyNumberFormat="1" applyFont="1" applyBorder="1" applyAlignment="1">
      <alignment vertical="center"/>
    </xf>
    <xf numFmtId="164" fontId="4" fillId="0" borderId="13" xfId="1" applyNumberFormat="1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/>
    </xf>
    <xf numFmtId="164" fontId="4" fillId="0" borderId="18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4" fontId="4" fillId="0" borderId="29" xfId="1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164" fontId="4" fillId="3" borderId="9" xfId="1" applyNumberFormat="1" applyFont="1" applyFill="1" applyBorder="1" applyAlignment="1">
      <alignment vertical="center"/>
    </xf>
    <xf numFmtId="164" fontId="4" fillId="3" borderId="10" xfId="1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164" fontId="4" fillId="3" borderId="12" xfId="1" applyNumberFormat="1" applyFont="1" applyFill="1" applyBorder="1" applyAlignment="1">
      <alignment vertical="center"/>
    </xf>
    <xf numFmtId="164" fontId="4" fillId="3" borderId="13" xfId="1" applyNumberFormat="1" applyFont="1" applyFill="1" applyBorder="1" applyAlignment="1">
      <alignment vertical="center"/>
    </xf>
    <xf numFmtId="0" fontId="4" fillId="3" borderId="32" xfId="0" applyFont="1" applyFill="1" applyBorder="1" applyAlignment="1">
      <alignment vertical="center"/>
    </xf>
    <xf numFmtId="164" fontId="4" fillId="3" borderId="33" xfId="1" applyNumberFormat="1" applyFont="1" applyFill="1" applyBorder="1" applyAlignment="1">
      <alignment vertical="center"/>
    </xf>
    <xf numFmtId="164" fontId="4" fillId="3" borderId="34" xfId="1" applyNumberFormat="1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164" fontId="4" fillId="3" borderId="18" xfId="1" applyNumberFormat="1" applyFont="1" applyFill="1" applyBorder="1" applyAlignment="1">
      <alignment vertical="center"/>
    </xf>
    <xf numFmtId="164" fontId="4" fillId="3" borderId="30" xfId="1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64" fontId="4" fillId="0" borderId="36" xfId="1" applyNumberFormat="1" applyFont="1" applyBorder="1" applyAlignment="1">
      <alignment vertical="center"/>
    </xf>
    <xf numFmtId="164" fontId="4" fillId="0" borderId="36" xfId="1" applyNumberFormat="1" applyFont="1" applyFill="1" applyBorder="1" applyAlignment="1">
      <alignment vertical="center"/>
    </xf>
    <xf numFmtId="164" fontId="4" fillId="0" borderId="37" xfId="1" applyNumberFormat="1" applyFont="1" applyBorder="1" applyAlignment="1">
      <alignment vertical="center"/>
    </xf>
    <xf numFmtId="164" fontId="4" fillId="0" borderId="37" xfId="1" applyNumberFormat="1" applyFont="1" applyFill="1" applyBorder="1" applyAlignment="1">
      <alignment vertical="center"/>
    </xf>
    <xf numFmtId="164" fontId="5" fillId="2" borderId="35" xfId="1" applyNumberFormat="1" applyFont="1" applyFill="1" applyBorder="1" applyAlignment="1">
      <alignment vertical="center"/>
    </xf>
    <xf numFmtId="164" fontId="4" fillId="0" borderId="38" xfId="1" applyNumberFormat="1" applyFont="1" applyFill="1" applyBorder="1" applyAlignment="1">
      <alignment vertical="center"/>
    </xf>
    <xf numFmtId="164" fontId="4" fillId="0" borderId="39" xfId="1" applyNumberFormat="1" applyFont="1" applyBorder="1" applyAlignment="1">
      <alignment vertical="center"/>
    </xf>
    <xf numFmtId="164" fontId="4" fillId="3" borderId="40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1968500</xdr:colOff>
      <xdr:row>0</xdr:row>
      <xdr:rowOff>476970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085850"/>
          <a:ext cx="1968500" cy="4769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1</xdr:col>
      <xdr:colOff>1997075</xdr:colOff>
      <xdr:row>2</xdr:row>
      <xdr:rowOff>112903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1968500" cy="4769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2016125</xdr:colOff>
      <xdr:row>2</xdr:row>
      <xdr:rowOff>122428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1968500" cy="476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3"/>
  <sheetViews>
    <sheetView tabSelected="1" view="pageBreakPreview" topLeftCell="A28" zoomScale="90" zoomScaleNormal="90" zoomScaleSheetLayoutView="90" workbookViewId="0">
      <selection activeCell="H7" sqref="H7"/>
    </sheetView>
  </sheetViews>
  <sheetFormatPr defaultRowHeight="15.75" x14ac:dyDescent="0.25"/>
  <cols>
    <col min="1" max="1" width="5" style="5" customWidth="1"/>
    <col min="2" max="2" width="42.85546875" style="4" customWidth="1"/>
    <col min="3" max="5" width="22.85546875" style="4" customWidth="1"/>
    <col min="6" max="16384" width="9.140625" style="5"/>
  </cols>
  <sheetData>
    <row r="1" spans="2:5" s="2" customFormat="1" ht="39" customHeight="1" x14ac:dyDescent="0.25">
      <c r="B1" s="1"/>
    </row>
    <row r="2" spans="2:5" x14ac:dyDescent="0.25">
      <c r="B2" s="3" t="s">
        <v>0</v>
      </c>
    </row>
    <row r="3" spans="2:5" ht="16.5" thickBot="1" x14ac:dyDescent="0.3"/>
    <row r="4" spans="2:5" ht="18" customHeight="1" thickBot="1" x14ac:dyDescent="0.3">
      <c r="B4" s="56" t="s">
        <v>53</v>
      </c>
      <c r="C4" s="57"/>
      <c r="D4" s="57"/>
      <c r="E4" s="58"/>
    </row>
    <row r="5" spans="2:5" ht="18" customHeight="1" thickBot="1" x14ac:dyDescent="0.3">
      <c r="B5" s="6" t="s">
        <v>1</v>
      </c>
      <c r="C5" s="7" t="s">
        <v>2</v>
      </c>
      <c r="D5" s="8" t="s">
        <v>3</v>
      </c>
      <c r="E5" s="9" t="s">
        <v>4</v>
      </c>
    </row>
    <row r="6" spans="2:5" ht="18" customHeight="1" thickTop="1" x14ac:dyDescent="0.25">
      <c r="B6" s="34" t="s">
        <v>5</v>
      </c>
      <c r="C6" s="35">
        <v>128442.83819350251</v>
      </c>
      <c r="D6" s="35">
        <v>123252.68305031308</v>
      </c>
      <c r="E6" s="36">
        <v>5190.1551431894331</v>
      </c>
    </row>
    <row r="7" spans="2:5" ht="18" customHeight="1" x14ac:dyDescent="0.25">
      <c r="B7" s="10" t="s">
        <v>6</v>
      </c>
      <c r="C7" s="33">
        <v>25018.041961198091</v>
      </c>
      <c r="D7" s="11">
        <v>15534.468990270787</v>
      </c>
      <c r="E7" s="12">
        <v>9483.5729709273037</v>
      </c>
    </row>
    <row r="8" spans="2:5" ht="18" customHeight="1" x14ac:dyDescent="0.25">
      <c r="B8" s="37" t="s">
        <v>7</v>
      </c>
      <c r="C8" s="38">
        <v>1938.7725830089626</v>
      </c>
      <c r="D8" s="38">
        <v>4545.6624266147273</v>
      </c>
      <c r="E8" s="39">
        <v>-2606.8898436057648</v>
      </c>
    </row>
    <row r="9" spans="2:5" ht="18" customHeight="1" x14ac:dyDescent="0.25">
      <c r="B9" s="10" t="s">
        <v>8</v>
      </c>
      <c r="C9" s="33">
        <v>6924.3784803193612</v>
      </c>
      <c r="D9" s="11">
        <v>12286.29221385</v>
      </c>
      <c r="E9" s="12">
        <v>-5361.9137335306386</v>
      </c>
    </row>
    <row r="10" spans="2:5" ht="18" customHeight="1" x14ac:dyDescent="0.25">
      <c r="B10" s="37" t="s">
        <v>9</v>
      </c>
      <c r="C10" s="38">
        <v>56.743007819999995</v>
      </c>
      <c r="D10" s="38">
        <v>164.23202728456999</v>
      </c>
      <c r="E10" s="39">
        <v>-107.48901946456999</v>
      </c>
    </row>
    <row r="11" spans="2:5" ht="18" customHeight="1" x14ac:dyDescent="0.25">
      <c r="B11" s="10" t="s">
        <v>52</v>
      </c>
      <c r="C11" s="33">
        <v>4937.703016521863</v>
      </c>
      <c r="D11" s="11">
        <v>7370.3718355434839</v>
      </c>
      <c r="E11" s="12">
        <v>-2432.6688190216209</v>
      </c>
    </row>
    <row r="12" spans="2:5" ht="18" customHeight="1" x14ac:dyDescent="0.25">
      <c r="B12" s="37" t="s">
        <v>10</v>
      </c>
      <c r="C12" s="38">
        <v>0</v>
      </c>
      <c r="D12" s="38">
        <v>0</v>
      </c>
      <c r="E12" s="39">
        <v>0</v>
      </c>
    </row>
    <row r="13" spans="2:5" ht="18" customHeight="1" x14ac:dyDescent="0.25">
      <c r="B13" s="10" t="s">
        <v>11</v>
      </c>
      <c r="C13" s="33">
        <v>4436.1653058499996</v>
      </c>
      <c r="D13" s="11">
        <v>4048.9298979154705</v>
      </c>
      <c r="E13" s="12">
        <v>387.23540793452912</v>
      </c>
    </row>
    <row r="14" spans="2:5" ht="18" customHeight="1" x14ac:dyDescent="0.25">
      <c r="B14" s="37" t="s">
        <v>12</v>
      </c>
      <c r="C14" s="38">
        <v>11.324582899999999</v>
      </c>
      <c r="D14" s="38">
        <v>28.458077944591999</v>
      </c>
      <c r="E14" s="39">
        <v>-17.133495044591999</v>
      </c>
    </row>
    <row r="15" spans="2:5" ht="18" customHeight="1" x14ac:dyDescent="0.25">
      <c r="B15" s="10" t="s">
        <v>13</v>
      </c>
      <c r="C15" s="33">
        <v>133.34210653914974</v>
      </c>
      <c r="D15" s="11">
        <v>166.92686227508969</v>
      </c>
      <c r="E15" s="12">
        <v>-33.58475573593995</v>
      </c>
    </row>
    <row r="16" spans="2:5" ht="18" customHeight="1" x14ac:dyDescent="0.25">
      <c r="B16" s="37" t="s">
        <v>14</v>
      </c>
      <c r="C16" s="38">
        <v>23.796422290000002</v>
      </c>
      <c r="D16" s="38">
        <v>123.63003433999999</v>
      </c>
      <c r="E16" s="39">
        <v>-99.833612049999999</v>
      </c>
    </row>
    <row r="17" spans="2:5" ht="18" customHeight="1" x14ac:dyDescent="0.25">
      <c r="B17" s="10" t="s">
        <v>15</v>
      </c>
      <c r="C17" s="33">
        <v>7.1798336100000002</v>
      </c>
      <c r="D17" s="11">
        <v>0.26512440000000004</v>
      </c>
      <c r="E17" s="12">
        <v>6.9147092099999998</v>
      </c>
    </row>
    <row r="18" spans="2:5" ht="18" customHeight="1" x14ac:dyDescent="0.25">
      <c r="B18" s="37" t="s">
        <v>16</v>
      </c>
      <c r="C18" s="38">
        <v>0</v>
      </c>
      <c r="D18" s="38">
        <v>0</v>
      </c>
      <c r="E18" s="39">
        <v>0</v>
      </c>
    </row>
    <row r="19" spans="2:5" ht="18" customHeight="1" x14ac:dyDescent="0.25">
      <c r="B19" s="10" t="s">
        <v>17</v>
      </c>
      <c r="C19" s="33">
        <v>114966.72552490377</v>
      </c>
      <c r="D19" s="11">
        <v>70409.97865966332</v>
      </c>
      <c r="E19" s="12">
        <v>44556.74686524045</v>
      </c>
    </row>
    <row r="20" spans="2:5" ht="18" customHeight="1" x14ac:dyDescent="0.25">
      <c r="B20" s="37" t="s">
        <v>18</v>
      </c>
      <c r="C20" s="38">
        <v>19925.537379967707</v>
      </c>
      <c r="D20" s="38">
        <v>16458.519696066458</v>
      </c>
      <c r="E20" s="39">
        <v>3467.0176839012493</v>
      </c>
    </row>
    <row r="21" spans="2:5" ht="18" customHeight="1" x14ac:dyDescent="0.25">
      <c r="B21" s="10" t="s">
        <v>19</v>
      </c>
      <c r="C21" s="33">
        <v>1706.082976006722</v>
      </c>
      <c r="D21" s="11">
        <v>2806.153502960221</v>
      </c>
      <c r="E21" s="12">
        <v>-1100.070526953499</v>
      </c>
    </row>
    <row r="22" spans="2:5" ht="18" customHeight="1" x14ac:dyDescent="0.25">
      <c r="B22" s="37" t="s">
        <v>20</v>
      </c>
      <c r="C22" s="38">
        <v>0</v>
      </c>
      <c r="D22" s="38">
        <v>0</v>
      </c>
      <c r="E22" s="39">
        <v>0</v>
      </c>
    </row>
    <row r="23" spans="2:5" ht="18" customHeight="1" x14ac:dyDescent="0.25">
      <c r="B23" s="10" t="s">
        <v>21</v>
      </c>
      <c r="C23" s="33">
        <v>0</v>
      </c>
      <c r="D23" s="11">
        <v>0</v>
      </c>
      <c r="E23" s="12">
        <v>0</v>
      </c>
    </row>
    <row r="24" spans="2:5" ht="18" customHeight="1" x14ac:dyDescent="0.25">
      <c r="B24" s="37" t="s">
        <v>51</v>
      </c>
      <c r="C24" s="38">
        <v>653.3624666799999</v>
      </c>
      <c r="D24" s="38">
        <v>618.98114990323006</v>
      </c>
      <c r="E24" s="39">
        <v>34.381316776769836</v>
      </c>
    </row>
    <row r="25" spans="2:5" ht="18" customHeight="1" x14ac:dyDescent="0.25">
      <c r="B25" s="10" t="s">
        <v>22</v>
      </c>
      <c r="C25" s="33">
        <v>0.10101599999999999</v>
      </c>
      <c r="D25" s="11">
        <v>59.625441309999999</v>
      </c>
      <c r="E25" s="12">
        <v>-59.524425309999998</v>
      </c>
    </row>
    <row r="26" spans="2:5" ht="18" customHeight="1" x14ac:dyDescent="0.25">
      <c r="B26" s="37" t="s">
        <v>23</v>
      </c>
      <c r="C26" s="38">
        <v>104.98481099999999</v>
      </c>
      <c r="D26" s="38">
        <v>42.899421030364991</v>
      </c>
      <c r="E26" s="39">
        <v>62.085389969635003</v>
      </c>
    </row>
    <row r="27" spans="2:5" ht="18" customHeight="1" x14ac:dyDescent="0.25">
      <c r="B27" s="10" t="s">
        <v>24</v>
      </c>
      <c r="C27" s="33">
        <v>0</v>
      </c>
      <c r="D27" s="11">
        <v>0</v>
      </c>
      <c r="E27" s="12">
        <v>0</v>
      </c>
    </row>
    <row r="28" spans="2:5" ht="18" customHeight="1" x14ac:dyDescent="0.25">
      <c r="B28" s="37" t="s">
        <v>25</v>
      </c>
      <c r="C28" s="38">
        <v>463.51055960947741</v>
      </c>
      <c r="D28" s="38">
        <v>188.36728070369497</v>
      </c>
      <c r="E28" s="39">
        <v>275.14327890578244</v>
      </c>
    </row>
    <row r="29" spans="2:5" ht="18" customHeight="1" x14ac:dyDescent="0.25">
      <c r="B29" s="10" t="s">
        <v>26</v>
      </c>
      <c r="C29" s="33">
        <v>752.18429333991389</v>
      </c>
      <c r="D29" s="11">
        <v>456.59298220000005</v>
      </c>
      <c r="E29" s="12">
        <v>295.59131113991384</v>
      </c>
    </row>
    <row r="30" spans="2:5" ht="18" customHeight="1" x14ac:dyDescent="0.25">
      <c r="B30" s="37" t="s">
        <v>27</v>
      </c>
      <c r="C30" s="38">
        <v>0</v>
      </c>
      <c r="D30" s="38">
        <v>0</v>
      </c>
      <c r="E30" s="39">
        <v>0</v>
      </c>
    </row>
    <row r="31" spans="2:5" ht="18" customHeight="1" x14ac:dyDescent="0.25">
      <c r="B31" s="10" t="s">
        <v>28</v>
      </c>
      <c r="C31" s="33">
        <v>0</v>
      </c>
      <c r="D31" s="11">
        <v>0</v>
      </c>
      <c r="E31" s="12">
        <v>0</v>
      </c>
    </row>
    <row r="32" spans="2:5" ht="18" customHeight="1" thickBot="1" x14ac:dyDescent="0.3">
      <c r="B32" s="40" t="s">
        <v>29</v>
      </c>
      <c r="C32" s="38">
        <v>0</v>
      </c>
      <c r="D32" s="38">
        <v>0</v>
      </c>
      <c r="E32" s="39">
        <v>0</v>
      </c>
    </row>
    <row r="33" spans="2:5" ht="18" customHeight="1" thickBot="1" x14ac:dyDescent="0.3">
      <c r="B33" s="13" t="s">
        <v>30</v>
      </c>
      <c r="C33" s="14"/>
      <c r="D33" s="14"/>
      <c r="E33" s="15"/>
    </row>
    <row r="34" spans="2:5" ht="18" customHeight="1" thickTop="1" x14ac:dyDescent="0.25">
      <c r="B34" s="10" t="s">
        <v>31</v>
      </c>
      <c r="C34" s="33">
        <v>871.11</v>
      </c>
      <c r="D34" s="11">
        <v>856.47</v>
      </c>
      <c r="E34" s="12">
        <v>14.639999999999986</v>
      </c>
    </row>
    <row r="35" spans="2:5" ht="18" customHeight="1" thickBot="1" x14ac:dyDescent="0.3">
      <c r="B35" s="40" t="s">
        <v>32</v>
      </c>
      <c r="C35" s="41">
        <v>835.51</v>
      </c>
      <c r="D35" s="41">
        <v>694.61</v>
      </c>
      <c r="E35" s="42">
        <v>140.89999999999998</v>
      </c>
    </row>
    <row r="36" spans="2:5" ht="18" customHeight="1" thickBot="1" x14ac:dyDescent="0.3">
      <c r="B36" s="16" t="s">
        <v>33</v>
      </c>
      <c r="C36" s="17"/>
      <c r="D36" s="17"/>
      <c r="E36" s="18"/>
    </row>
    <row r="37" spans="2:5" ht="18" customHeight="1" thickTop="1" x14ac:dyDescent="0.25">
      <c r="B37" s="10" t="s">
        <v>34</v>
      </c>
      <c r="C37" s="33">
        <v>49.118507999999999</v>
      </c>
      <c r="D37" s="11">
        <v>94.499930999999989</v>
      </c>
      <c r="E37" s="12">
        <v>-45.381422999999991</v>
      </c>
    </row>
    <row r="38" spans="2:5" ht="18" customHeight="1" thickBot="1" x14ac:dyDescent="0.3">
      <c r="B38" s="37" t="s">
        <v>35</v>
      </c>
      <c r="C38" s="38">
        <v>0</v>
      </c>
      <c r="D38" s="38">
        <v>0</v>
      </c>
      <c r="E38" s="46">
        <v>0</v>
      </c>
    </row>
    <row r="39" spans="2:5" ht="18" customHeight="1" thickBot="1" x14ac:dyDescent="0.3">
      <c r="B39" s="19" t="s">
        <v>36</v>
      </c>
      <c r="C39" s="20">
        <f>+SUM(C6:C38)</f>
        <v>312258.51302906749</v>
      </c>
      <c r="D39" s="20">
        <f>+SUM(D6:D38)</f>
        <v>260208.61860558906</v>
      </c>
      <c r="E39" s="52">
        <f>+C39-D39</f>
        <v>52049.894423478429</v>
      </c>
    </row>
    <row r="40" spans="2:5" ht="15" customHeight="1" x14ac:dyDescent="0.25"/>
    <row r="41" spans="2:5" ht="16.5" x14ac:dyDescent="0.25">
      <c r="B41" s="66" t="s">
        <v>56</v>
      </c>
      <c r="C41" s="47"/>
      <c r="D41" s="47"/>
      <c r="E41" s="47"/>
    </row>
    <row r="42" spans="2:5" ht="16.5" x14ac:dyDescent="0.25">
      <c r="B42" s="47" t="s">
        <v>57</v>
      </c>
      <c r="C42" s="47"/>
      <c r="D42" s="47"/>
      <c r="E42" s="47"/>
    </row>
    <row r="43" spans="2:5" x14ac:dyDescent="0.25">
      <c r="B43" s="32" t="s">
        <v>58</v>
      </c>
      <c r="C43" s="32"/>
      <c r="D43" s="32"/>
      <c r="E43" s="32"/>
    </row>
  </sheetData>
  <mergeCells count="1">
    <mergeCell ref="B4:E4"/>
  </mergeCells>
  <pageMargins left="0.7" right="0.7" top="0.75" bottom="0.75" header="0.3" footer="0.3"/>
  <pageSetup scale="72" orientation="portrait" r:id="rId1"/>
  <headerFooter>
    <oddFooter>&amp;LSales - Redemption Report - July 2023&amp;RPage &amp;P of Pages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L45"/>
  <sheetViews>
    <sheetView tabSelected="1" view="pageBreakPreview" topLeftCell="A25" zoomScale="90" zoomScaleNormal="90" zoomScaleSheetLayoutView="90" workbookViewId="0">
      <selection activeCell="H7" sqref="H7"/>
    </sheetView>
  </sheetViews>
  <sheetFormatPr defaultRowHeight="15.75" x14ac:dyDescent="0.25"/>
  <cols>
    <col min="1" max="1" width="4.140625" style="5" customWidth="1"/>
    <col min="2" max="2" width="41.5703125" style="4" customWidth="1"/>
    <col min="3" max="12" width="14" style="4" customWidth="1"/>
    <col min="13" max="16384" width="9.140625" style="5"/>
  </cols>
  <sheetData>
    <row r="4" spans="2:12" ht="16.5" thickBot="1" x14ac:dyDescent="0.3"/>
    <row r="5" spans="2:12" ht="18" customHeight="1" thickBot="1" x14ac:dyDescent="0.3">
      <c r="B5" s="56" t="s">
        <v>54</v>
      </c>
      <c r="C5" s="57"/>
      <c r="D5" s="57"/>
      <c r="E5" s="57"/>
      <c r="F5" s="57"/>
      <c r="G5" s="57"/>
      <c r="H5" s="57"/>
      <c r="I5" s="57"/>
      <c r="J5" s="57"/>
      <c r="K5" s="57"/>
      <c r="L5" s="58"/>
    </row>
    <row r="6" spans="2:12" ht="30.75" customHeight="1" thickBot="1" x14ac:dyDescent="0.3">
      <c r="B6" s="59" t="s">
        <v>1</v>
      </c>
      <c r="C6" s="61" t="s">
        <v>46</v>
      </c>
      <c r="D6" s="62"/>
      <c r="E6" s="63" t="s">
        <v>47</v>
      </c>
      <c r="F6" s="64"/>
      <c r="G6" s="63" t="s">
        <v>48</v>
      </c>
      <c r="H6" s="64"/>
      <c r="I6" s="63" t="s">
        <v>49</v>
      </c>
      <c r="J6" s="64"/>
      <c r="K6" s="63" t="s">
        <v>45</v>
      </c>
      <c r="L6" s="65"/>
    </row>
    <row r="7" spans="2:12" ht="18.75" customHeight="1" thickTop="1" thickBot="1" x14ac:dyDescent="0.3">
      <c r="B7" s="60"/>
      <c r="C7" s="21" t="s">
        <v>2</v>
      </c>
      <c r="D7" s="22" t="s">
        <v>50</v>
      </c>
      <c r="E7" s="22" t="s">
        <v>2</v>
      </c>
      <c r="F7" s="22" t="s">
        <v>50</v>
      </c>
      <c r="G7" s="22" t="s">
        <v>2</v>
      </c>
      <c r="H7" s="22" t="s">
        <v>50</v>
      </c>
      <c r="I7" s="22" t="s">
        <v>2</v>
      </c>
      <c r="J7" s="22" t="s">
        <v>50</v>
      </c>
      <c r="K7" s="22" t="s">
        <v>2</v>
      </c>
      <c r="L7" s="23" t="s">
        <v>50</v>
      </c>
    </row>
    <row r="8" spans="2:12" ht="16.5" customHeight="1" thickTop="1" x14ac:dyDescent="0.25">
      <c r="B8" s="43" t="s">
        <v>5</v>
      </c>
      <c r="C8" s="38">
        <v>95123.104189241261</v>
      </c>
      <c r="D8" s="38">
        <v>94027.83293515729</v>
      </c>
      <c r="E8" s="38">
        <v>6128.5625291643983</v>
      </c>
      <c r="F8" s="38">
        <v>5972.4112719776595</v>
      </c>
      <c r="G8" s="38">
        <v>18367.274585604333</v>
      </c>
      <c r="H8" s="38">
        <v>17676.053226992084</v>
      </c>
      <c r="I8" s="38">
        <v>8235.088824375367</v>
      </c>
      <c r="J8" s="38">
        <v>5144.2383193818869</v>
      </c>
      <c r="K8" s="38">
        <v>588.8080483871837</v>
      </c>
      <c r="L8" s="39">
        <v>432.14629213416947</v>
      </c>
    </row>
    <row r="9" spans="2:12" ht="16.5" customHeight="1" x14ac:dyDescent="0.25">
      <c r="B9" s="10" t="s">
        <v>6</v>
      </c>
      <c r="C9" s="11">
        <v>23590.879397439723</v>
      </c>
      <c r="D9" s="11">
        <v>14628.822506253173</v>
      </c>
      <c r="E9" s="11">
        <v>307.60616407420491</v>
      </c>
      <c r="F9" s="11">
        <v>119.62426190259812</v>
      </c>
      <c r="G9" s="11">
        <v>220.46405805000001</v>
      </c>
      <c r="H9" s="11">
        <v>173.96830710525339</v>
      </c>
      <c r="I9" s="11">
        <v>616.49156637398755</v>
      </c>
      <c r="J9" s="11">
        <v>329.89901073569825</v>
      </c>
      <c r="K9" s="11">
        <v>282.60075179</v>
      </c>
      <c r="L9" s="12">
        <v>282.15490165494498</v>
      </c>
    </row>
    <row r="10" spans="2:12" ht="16.5" customHeight="1" x14ac:dyDescent="0.25">
      <c r="B10" s="37" t="s">
        <v>7</v>
      </c>
      <c r="C10" s="38">
        <v>1795.6401186601074</v>
      </c>
      <c r="D10" s="38">
        <v>4307.2587003026338</v>
      </c>
      <c r="E10" s="38">
        <v>97.525715929577828</v>
      </c>
      <c r="F10" s="38">
        <v>121.846786619924</v>
      </c>
      <c r="G10" s="38">
        <v>15.689686878771219</v>
      </c>
      <c r="H10" s="38">
        <v>61.910250427564002</v>
      </c>
      <c r="I10" s="38">
        <v>24.018296200680226</v>
      </c>
      <c r="J10" s="38">
        <v>23.840710241285002</v>
      </c>
      <c r="K10" s="38">
        <v>5.8982721199999997</v>
      </c>
      <c r="L10" s="39">
        <v>30.846311392166999</v>
      </c>
    </row>
    <row r="11" spans="2:12" ht="16.5" customHeight="1" x14ac:dyDescent="0.25">
      <c r="B11" s="10" t="s">
        <v>8</v>
      </c>
      <c r="C11" s="11">
        <v>6472.6596942708056</v>
      </c>
      <c r="D11" s="11">
        <v>12264.446527540002</v>
      </c>
      <c r="E11" s="11">
        <v>0</v>
      </c>
      <c r="F11" s="11">
        <v>0</v>
      </c>
      <c r="G11" s="11">
        <v>450.09999999941192</v>
      </c>
      <c r="H11" s="11">
        <v>0</v>
      </c>
      <c r="I11" s="11">
        <v>1.6187860491439199</v>
      </c>
      <c r="J11" s="11">
        <v>21.845686310000001</v>
      </c>
      <c r="K11" s="11">
        <v>0</v>
      </c>
      <c r="L11" s="12">
        <v>0</v>
      </c>
    </row>
    <row r="12" spans="2:12" ht="16.5" customHeight="1" x14ac:dyDescent="0.25">
      <c r="B12" s="37" t="s">
        <v>9</v>
      </c>
      <c r="C12" s="38">
        <v>1.6199999999999998E-4</v>
      </c>
      <c r="D12" s="38">
        <v>108.02955928308629</v>
      </c>
      <c r="E12" s="38">
        <v>0.10879</v>
      </c>
      <c r="F12" s="38">
        <v>21.368180734784982</v>
      </c>
      <c r="G12" s="38">
        <v>56.583730060000001</v>
      </c>
      <c r="H12" s="38">
        <v>32.338437299428733</v>
      </c>
      <c r="I12" s="38">
        <v>5.0325759999999997E-2</v>
      </c>
      <c r="J12" s="38">
        <v>2.4958499672699981</v>
      </c>
      <c r="K12" s="38">
        <v>0</v>
      </c>
      <c r="L12" s="39">
        <v>0</v>
      </c>
    </row>
    <row r="13" spans="2:12" ht="16.5" customHeight="1" x14ac:dyDescent="0.25">
      <c r="B13" s="10" t="s">
        <v>52</v>
      </c>
      <c r="C13" s="11">
        <v>742.43373674000009</v>
      </c>
      <c r="D13" s="11">
        <v>1873.8277457530769</v>
      </c>
      <c r="E13" s="11">
        <v>31.080770059999999</v>
      </c>
      <c r="F13" s="11">
        <v>108.21314049901461</v>
      </c>
      <c r="G13" s="11">
        <v>3312.72869163</v>
      </c>
      <c r="H13" s="11">
        <v>2015.1277125910253</v>
      </c>
      <c r="I13" s="11">
        <v>851.45981809186378</v>
      </c>
      <c r="J13" s="11">
        <v>3373.2032367003671</v>
      </c>
      <c r="K13" s="11">
        <v>0</v>
      </c>
      <c r="L13" s="12">
        <v>0</v>
      </c>
    </row>
    <row r="14" spans="2:12" ht="16.5" customHeight="1" x14ac:dyDescent="0.25">
      <c r="B14" s="37" t="s">
        <v>10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9">
        <v>0</v>
      </c>
    </row>
    <row r="15" spans="2:12" ht="16.5" customHeight="1" x14ac:dyDescent="0.25">
      <c r="B15" s="10" t="s">
        <v>11</v>
      </c>
      <c r="C15" s="11">
        <v>3995.1678504311631</v>
      </c>
      <c r="D15" s="11">
        <v>3873.6354330183553</v>
      </c>
      <c r="E15" s="11">
        <v>2.0346000000000001E-4</v>
      </c>
      <c r="F15" s="11">
        <v>2.6977144844270891</v>
      </c>
      <c r="G15" s="11">
        <v>439.900238</v>
      </c>
      <c r="H15" s="11">
        <v>2.7796503295000032E-2</v>
      </c>
      <c r="I15" s="11">
        <v>1.0970533499999999</v>
      </c>
      <c r="J15" s="11">
        <v>172.56965324939299</v>
      </c>
      <c r="K15" s="11">
        <v>0</v>
      </c>
      <c r="L15" s="12">
        <v>0</v>
      </c>
    </row>
    <row r="16" spans="2:12" ht="16.5" customHeight="1" x14ac:dyDescent="0.25">
      <c r="B16" s="37" t="s">
        <v>12</v>
      </c>
      <c r="C16" s="38">
        <v>11.22289181</v>
      </c>
      <c r="D16" s="38">
        <v>26.528804224591997</v>
      </c>
      <c r="E16" s="38">
        <v>1.108E-3</v>
      </c>
      <c r="F16" s="38">
        <v>1.82885783</v>
      </c>
      <c r="G16" s="38">
        <v>0</v>
      </c>
      <c r="H16" s="38">
        <v>0</v>
      </c>
      <c r="I16" s="38">
        <v>0.100564</v>
      </c>
      <c r="J16" s="38">
        <v>0.10041589000000001</v>
      </c>
      <c r="K16" s="38">
        <v>0</v>
      </c>
      <c r="L16" s="39">
        <v>0</v>
      </c>
    </row>
    <row r="17" spans="2:12" ht="16.5" customHeight="1" x14ac:dyDescent="0.25">
      <c r="B17" s="10" t="s">
        <v>13</v>
      </c>
      <c r="C17" s="11">
        <v>111.98616648914972</v>
      </c>
      <c r="D17" s="11">
        <v>160.1240208568957</v>
      </c>
      <c r="E17" s="11">
        <v>0.13965575000000002</v>
      </c>
      <c r="F17" s="11">
        <v>4.462143900601002</v>
      </c>
      <c r="G17" s="11">
        <v>1.0655E-2</v>
      </c>
      <c r="H17" s="11">
        <v>3.0876834030000009E-3</v>
      </c>
      <c r="I17" s="11">
        <v>9.9992999999999999E-2</v>
      </c>
      <c r="J17" s="11">
        <v>2.3376098341899998</v>
      </c>
      <c r="K17" s="11">
        <v>21.105672670000001</v>
      </c>
      <c r="L17" s="12">
        <v>0</v>
      </c>
    </row>
    <row r="18" spans="2:12" ht="16.5" customHeight="1" x14ac:dyDescent="0.25">
      <c r="B18" s="37" t="s">
        <v>14</v>
      </c>
      <c r="C18" s="38">
        <v>23.796422290000002</v>
      </c>
      <c r="D18" s="38">
        <v>123.63003433999999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9">
        <v>0</v>
      </c>
    </row>
    <row r="19" spans="2:12" ht="16.5" customHeight="1" x14ac:dyDescent="0.25">
      <c r="B19" s="10" t="s">
        <v>15</v>
      </c>
      <c r="C19" s="11">
        <v>7.17</v>
      </c>
      <c r="D19" s="11">
        <v>0.27</v>
      </c>
      <c r="E19" s="11">
        <v>0</v>
      </c>
      <c r="F19" s="11">
        <v>0</v>
      </c>
      <c r="G19" s="11">
        <v>0.01</v>
      </c>
      <c r="H19" s="11">
        <v>0</v>
      </c>
      <c r="I19" s="11">
        <v>0</v>
      </c>
      <c r="J19" s="11">
        <v>0</v>
      </c>
      <c r="K19" s="11">
        <v>0</v>
      </c>
      <c r="L19" s="12">
        <v>0</v>
      </c>
    </row>
    <row r="20" spans="2:12" ht="16.5" customHeight="1" x14ac:dyDescent="0.25">
      <c r="B20" s="37" t="s">
        <v>16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9">
        <v>0</v>
      </c>
    </row>
    <row r="21" spans="2:12" ht="16.5" customHeight="1" x14ac:dyDescent="0.25">
      <c r="B21" s="10" t="s">
        <v>17</v>
      </c>
      <c r="C21" s="11">
        <v>95340.472393954304</v>
      </c>
      <c r="D21" s="11">
        <v>56021.411763238881</v>
      </c>
      <c r="E21" s="11">
        <v>2360.9038360027503</v>
      </c>
      <c r="F21" s="11">
        <v>662.73003475017344</v>
      </c>
      <c r="G21" s="11">
        <v>14668.0866475</v>
      </c>
      <c r="H21" s="11">
        <v>11710.575108198385</v>
      </c>
      <c r="I21" s="11">
        <v>2593.0525175461557</v>
      </c>
      <c r="J21" s="11">
        <v>1960.0713955289691</v>
      </c>
      <c r="K21" s="11">
        <v>4.2101992502285501</v>
      </c>
      <c r="L21" s="12">
        <v>55.186264126444009</v>
      </c>
    </row>
    <row r="22" spans="2:12" ht="16.5" customHeight="1" x14ac:dyDescent="0.25">
      <c r="B22" s="37" t="s">
        <v>18</v>
      </c>
      <c r="C22" s="38">
        <v>17807.972183713653</v>
      </c>
      <c r="D22" s="38">
        <v>14586.870577078002</v>
      </c>
      <c r="E22" s="38">
        <v>135.91447516354881</v>
      </c>
      <c r="F22" s="38">
        <v>267.40476105630103</v>
      </c>
      <c r="G22" s="38">
        <v>619.84052396288052</v>
      </c>
      <c r="H22" s="38">
        <v>687.01455102484772</v>
      </c>
      <c r="I22" s="38">
        <v>1360.823904418776</v>
      </c>
      <c r="J22" s="38">
        <v>915.20188380445325</v>
      </c>
      <c r="K22" s="38">
        <v>1.6369749999999999E-2</v>
      </c>
      <c r="L22" s="39">
        <v>1.0688286828264801</v>
      </c>
    </row>
    <row r="23" spans="2:12" ht="16.5" customHeight="1" x14ac:dyDescent="0.25">
      <c r="B23" s="10" t="s">
        <v>19</v>
      </c>
      <c r="C23" s="11">
        <v>1535.2695887071254</v>
      </c>
      <c r="D23" s="11">
        <v>2608.006128765026</v>
      </c>
      <c r="E23" s="11">
        <v>122.07634513754607</v>
      </c>
      <c r="F23" s="11">
        <v>172.19444722742989</v>
      </c>
      <c r="G23" s="11">
        <v>37.252828408140303</v>
      </c>
      <c r="H23" s="11">
        <v>8.5078366719560012</v>
      </c>
      <c r="I23" s="11">
        <v>11.506753626794218</v>
      </c>
      <c r="J23" s="11">
        <v>17.434589555809001</v>
      </c>
      <c r="K23" s="11">
        <v>5.1269999999999996E-3</v>
      </c>
      <c r="L23" s="12">
        <v>0</v>
      </c>
    </row>
    <row r="24" spans="2:12" ht="16.5" customHeight="1" x14ac:dyDescent="0.25">
      <c r="B24" s="37" t="s">
        <v>20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9">
        <v>0</v>
      </c>
    </row>
    <row r="25" spans="2:12" ht="16.5" customHeight="1" x14ac:dyDescent="0.25">
      <c r="B25" s="10" t="s">
        <v>21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2">
        <v>0</v>
      </c>
    </row>
    <row r="26" spans="2:12" ht="16.5" customHeight="1" x14ac:dyDescent="0.25">
      <c r="B26" s="37" t="s">
        <v>51</v>
      </c>
      <c r="C26" s="38">
        <v>317.02115920306375</v>
      </c>
      <c r="D26" s="38">
        <v>612.78114991191899</v>
      </c>
      <c r="E26" s="38">
        <v>310.17113066693616</v>
      </c>
      <c r="F26" s="38">
        <v>6.1999999913109995</v>
      </c>
      <c r="G26" s="38">
        <v>26.170206950000001</v>
      </c>
      <c r="H26" s="38">
        <v>0</v>
      </c>
      <c r="I26" s="38">
        <v>0</v>
      </c>
      <c r="J26" s="38">
        <v>0</v>
      </c>
      <c r="K26" s="38">
        <v>0</v>
      </c>
      <c r="L26" s="39">
        <v>0</v>
      </c>
    </row>
    <row r="27" spans="2:12" ht="16.5" customHeight="1" x14ac:dyDescent="0.25">
      <c r="B27" s="10" t="s">
        <v>22</v>
      </c>
      <c r="C27" s="11">
        <v>0.10101600000000001</v>
      </c>
      <c r="D27" s="11">
        <v>53.069709660000001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6.5557316500000002</v>
      </c>
      <c r="K27" s="11">
        <v>0</v>
      </c>
      <c r="L27" s="12">
        <v>0</v>
      </c>
    </row>
    <row r="28" spans="2:12" ht="16.5" customHeight="1" x14ac:dyDescent="0.25">
      <c r="B28" s="37" t="s">
        <v>23</v>
      </c>
      <c r="C28" s="38">
        <v>104.98452399999999</v>
      </c>
      <c r="D28" s="38">
        <v>7.9535872014000031E-2</v>
      </c>
      <c r="E28" s="38">
        <v>0</v>
      </c>
      <c r="F28" s="38">
        <v>20.336837673938</v>
      </c>
      <c r="G28" s="38">
        <v>0</v>
      </c>
      <c r="H28" s="38">
        <v>1.3978480002659985</v>
      </c>
      <c r="I28" s="38">
        <v>2.8699999999999998E-4</v>
      </c>
      <c r="J28" s="38">
        <v>0</v>
      </c>
      <c r="K28" s="38">
        <v>0</v>
      </c>
      <c r="L28" s="39">
        <v>21.085199484147001</v>
      </c>
    </row>
    <row r="29" spans="2:12" ht="16.5" customHeight="1" x14ac:dyDescent="0.25">
      <c r="B29" s="10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2">
        <v>0</v>
      </c>
    </row>
    <row r="30" spans="2:12" ht="16.5" customHeight="1" x14ac:dyDescent="0.25">
      <c r="B30" s="37" t="s">
        <v>25</v>
      </c>
      <c r="C30" s="38">
        <v>462.33249203947736</v>
      </c>
      <c r="D30" s="38">
        <v>144.17929633999296</v>
      </c>
      <c r="E30" s="38">
        <v>0.54383855999999997</v>
      </c>
      <c r="F30" s="38">
        <v>7.1060357209070002</v>
      </c>
      <c r="G30" s="38">
        <v>2.7237999999999998E-2</v>
      </c>
      <c r="H30" s="38">
        <v>0.82291285870055508</v>
      </c>
      <c r="I30" s="38">
        <v>0.6063712</v>
      </c>
      <c r="J30" s="38">
        <v>31.376442015152442</v>
      </c>
      <c r="K30" s="38">
        <v>5.9999999999999995E-4</v>
      </c>
      <c r="L30" s="39">
        <v>4.8825937689419998</v>
      </c>
    </row>
    <row r="31" spans="2:12" ht="16.5" customHeight="1" x14ac:dyDescent="0.25">
      <c r="B31" s="10" t="s">
        <v>26</v>
      </c>
      <c r="C31" s="11">
        <v>749.6827841699137</v>
      </c>
      <c r="D31" s="11">
        <v>249.46877818999997</v>
      </c>
      <c r="E31" s="11">
        <v>0</v>
      </c>
      <c r="F31" s="11">
        <v>0</v>
      </c>
      <c r="G31" s="11">
        <v>0</v>
      </c>
      <c r="H31" s="11">
        <v>0</v>
      </c>
      <c r="I31" s="11">
        <v>2.5015000000000001</v>
      </c>
      <c r="J31" s="11">
        <v>207.12420401000003</v>
      </c>
      <c r="K31" s="11">
        <v>0</v>
      </c>
      <c r="L31" s="12">
        <v>0</v>
      </c>
    </row>
    <row r="32" spans="2:12" ht="16.5" customHeight="1" x14ac:dyDescent="0.25">
      <c r="B32" s="37" t="s">
        <v>27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9">
        <v>0</v>
      </c>
    </row>
    <row r="33" spans="2:12" ht="16.5" customHeight="1" x14ac:dyDescent="0.25">
      <c r="B33" s="10" t="s">
        <v>28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2">
        <v>0</v>
      </c>
    </row>
    <row r="34" spans="2:12" ht="16.5" customHeight="1" thickBot="1" x14ac:dyDescent="0.3">
      <c r="B34" s="37" t="s">
        <v>29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9">
        <v>0</v>
      </c>
    </row>
    <row r="35" spans="2:12" ht="16.5" customHeight="1" thickBot="1" x14ac:dyDescent="0.3">
      <c r="B35" s="13" t="s">
        <v>30</v>
      </c>
      <c r="C35" s="14"/>
      <c r="D35" s="14"/>
      <c r="E35" s="14"/>
      <c r="F35" s="14"/>
      <c r="G35" s="14"/>
      <c r="H35" s="14"/>
      <c r="I35" s="14"/>
      <c r="J35" s="14"/>
      <c r="K35" s="14"/>
      <c r="L35" s="15"/>
    </row>
    <row r="36" spans="2:12" ht="16.5" customHeight="1" thickTop="1" x14ac:dyDescent="0.25">
      <c r="B36" s="10" t="s">
        <v>31</v>
      </c>
      <c r="C36" s="11">
        <v>575.88</v>
      </c>
      <c r="D36" s="11">
        <v>585.45000000000005</v>
      </c>
      <c r="E36" s="11">
        <v>186.42</v>
      </c>
      <c r="F36" s="11">
        <v>209.9</v>
      </c>
      <c r="G36" s="11">
        <v>23.1</v>
      </c>
      <c r="H36" s="11">
        <v>20.2</v>
      </c>
      <c r="I36" s="11">
        <v>2.44</v>
      </c>
      <c r="J36" s="11">
        <v>1.4</v>
      </c>
      <c r="K36" s="11">
        <v>83.2</v>
      </c>
      <c r="L36" s="12">
        <v>39.5</v>
      </c>
    </row>
    <row r="37" spans="2:12" ht="16.5" customHeight="1" thickBot="1" x14ac:dyDescent="0.3">
      <c r="B37" s="40" t="s">
        <v>32</v>
      </c>
      <c r="C37" s="41">
        <v>576.09</v>
      </c>
      <c r="D37" s="41">
        <v>485.01</v>
      </c>
      <c r="E37" s="41">
        <v>223.1</v>
      </c>
      <c r="F37" s="41">
        <v>192.24</v>
      </c>
      <c r="G37" s="41">
        <v>10.6</v>
      </c>
      <c r="H37" s="41">
        <v>4.5</v>
      </c>
      <c r="I37" s="41">
        <v>1.78</v>
      </c>
      <c r="J37" s="41">
        <v>1.2</v>
      </c>
      <c r="K37" s="41">
        <v>23.95</v>
      </c>
      <c r="L37" s="42">
        <v>11.74</v>
      </c>
    </row>
    <row r="38" spans="2:12" ht="16.5" customHeight="1" thickBot="1" x14ac:dyDescent="0.3">
      <c r="B38" s="16" t="s">
        <v>33</v>
      </c>
      <c r="C38" s="17"/>
      <c r="D38" s="17"/>
      <c r="E38" s="17"/>
      <c r="F38" s="17"/>
      <c r="G38" s="17"/>
      <c r="H38" s="17"/>
      <c r="I38" s="17"/>
      <c r="J38" s="17"/>
      <c r="K38" s="17"/>
      <c r="L38" s="18"/>
    </row>
    <row r="39" spans="2:12" ht="16.5" customHeight="1" thickTop="1" x14ac:dyDescent="0.25">
      <c r="B39" s="10" t="s">
        <v>34</v>
      </c>
      <c r="C39" s="11">
        <v>49.118507999999999</v>
      </c>
      <c r="D39" s="49">
        <v>94.499930999999989</v>
      </c>
      <c r="E39" s="53">
        <v>0</v>
      </c>
      <c r="F39" s="5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2">
        <v>0</v>
      </c>
    </row>
    <row r="40" spans="2:12" ht="16.5" customHeight="1" thickBot="1" x14ac:dyDescent="0.3">
      <c r="B40" s="44" t="s">
        <v>35</v>
      </c>
      <c r="C40" s="38">
        <v>0</v>
      </c>
      <c r="D40" s="38">
        <v>0</v>
      </c>
      <c r="E40" s="45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9">
        <v>0</v>
      </c>
    </row>
    <row r="41" spans="2:12" ht="16.5" customHeight="1" thickBot="1" x14ac:dyDescent="0.3">
      <c r="B41" s="19" t="s">
        <v>36</v>
      </c>
      <c r="C41" s="20">
        <f t="shared" ref="C41:E41" si="0">+SUM(C8:C34)+SUM(C36:C37)+SUM(C39:C40)</f>
        <v>249392.9852791598</v>
      </c>
      <c r="D41" s="20">
        <f t="shared" si="0"/>
        <v>206835.23313678487</v>
      </c>
      <c r="E41" s="20">
        <f t="shared" si="0"/>
        <v>9904.1545619689623</v>
      </c>
      <c r="F41" s="20">
        <f t="shared" ref="C41:L41" si="1">+SUM(F8:F40)</f>
        <v>7890.56447436907</v>
      </c>
      <c r="G41" s="20">
        <f t="shared" si="1"/>
        <v>38247.839090043533</v>
      </c>
      <c r="H41" s="20">
        <f t="shared" si="1"/>
        <v>32392.447075356213</v>
      </c>
      <c r="I41" s="20">
        <f t="shared" si="1"/>
        <v>13702.736560992769</v>
      </c>
      <c r="J41" s="20">
        <f t="shared" si="1"/>
        <v>12210.894738874475</v>
      </c>
      <c r="K41" s="20">
        <f t="shared" si="1"/>
        <v>1009.7950409674123</v>
      </c>
      <c r="L41" s="52">
        <f t="shared" si="1"/>
        <v>878.61039124364095</v>
      </c>
    </row>
    <row r="42" spans="2:12" ht="15" customHeight="1" x14ac:dyDescent="0.25"/>
    <row r="43" spans="2:12" ht="16.5" x14ac:dyDescent="0.25">
      <c r="B43" s="66" t="s">
        <v>56</v>
      </c>
      <c r="C43" s="47"/>
      <c r="D43" s="47"/>
      <c r="E43" s="47"/>
    </row>
    <row r="44" spans="2:12" ht="16.5" x14ac:dyDescent="0.25">
      <c r="B44" s="47" t="s">
        <v>59</v>
      </c>
      <c r="C44" s="47"/>
      <c r="D44" s="47"/>
      <c r="E44" s="47"/>
    </row>
    <row r="45" spans="2:12" x14ac:dyDescent="0.25">
      <c r="B45" s="32"/>
      <c r="C45" s="32"/>
      <c r="D45" s="32"/>
      <c r="E45" s="32"/>
    </row>
  </sheetData>
  <mergeCells count="7">
    <mergeCell ref="B5:L5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scale="65" orientation="landscape" r:id="rId1"/>
  <headerFooter>
    <oddFooter>&amp;LSales - Redemption Report - July 2023&amp;RPage &amp;P of Pages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T44"/>
  <sheetViews>
    <sheetView tabSelected="1" view="pageBreakPreview" zoomScale="90" zoomScaleNormal="90" zoomScaleSheetLayoutView="90" workbookViewId="0">
      <selection activeCell="H7" sqref="H7"/>
    </sheetView>
  </sheetViews>
  <sheetFormatPr defaultRowHeight="15.75" x14ac:dyDescent="0.25"/>
  <cols>
    <col min="1" max="1" width="4" style="5" customWidth="1"/>
    <col min="2" max="2" width="37.28515625" style="4" customWidth="1"/>
    <col min="3" max="20" width="8.42578125" style="4" customWidth="1"/>
    <col min="21" max="16384" width="9.140625" style="5"/>
  </cols>
  <sheetData>
    <row r="4" spans="2:20" ht="16.5" thickBot="1" x14ac:dyDescent="0.3"/>
    <row r="5" spans="2:20" ht="18" customHeight="1" thickBot="1" x14ac:dyDescent="0.3">
      <c r="B5" s="56" t="s">
        <v>55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8"/>
    </row>
    <row r="6" spans="2:20" ht="45" customHeight="1" thickBot="1" x14ac:dyDescent="0.3">
      <c r="B6" s="59" t="s">
        <v>1</v>
      </c>
      <c r="C6" s="61" t="s">
        <v>37</v>
      </c>
      <c r="D6" s="62"/>
      <c r="E6" s="63" t="s">
        <v>38</v>
      </c>
      <c r="F6" s="62"/>
      <c r="G6" s="63" t="s">
        <v>39</v>
      </c>
      <c r="H6" s="62"/>
      <c r="I6" s="63" t="s">
        <v>40</v>
      </c>
      <c r="J6" s="62"/>
      <c r="K6" s="63" t="s">
        <v>41</v>
      </c>
      <c r="L6" s="64"/>
      <c r="M6" s="63" t="s">
        <v>42</v>
      </c>
      <c r="N6" s="64"/>
      <c r="O6" s="63" t="s">
        <v>43</v>
      </c>
      <c r="P6" s="64"/>
      <c r="Q6" s="63" t="s">
        <v>44</v>
      </c>
      <c r="R6" s="64"/>
      <c r="S6" s="63" t="s">
        <v>45</v>
      </c>
      <c r="T6" s="65"/>
    </row>
    <row r="7" spans="2:20" ht="17.25" thickTop="1" thickBot="1" x14ac:dyDescent="0.3">
      <c r="B7" s="60"/>
      <c r="C7" s="26" t="s">
        <v>2</v>
      </c>
      <c r="D7" s="27" t="s">
        <v>50</v>
      </c>
      <c r="E7" s="28" t="s">
        <v>2</v>
      </c>
      <c r="F7" s="27" t="s">
        <v>50</v>
      </c>
      <c r="G7" s="28" t="s">
        <v>2</v>
      </c>
      <c r="H7" s="27" t="s">
        <v>50</v>
      </c>
      <c r="I7" s="28" t="s">
        <v>2</v>
      </c>
      <c r="J7" s="27" t="s">
        <v>50</v>
      </c>
      <c r="K7" s="28" t="s">
        <v>2</v>
      </c>
      <c r="L7" s="27" t="s">
        <v>50</v>
      </c>
      <c r="M7" s="28" t="s">
        <v>2</v>
      </c>
      <c r="N7" s="27" t="s">
        <v>50</v>
      </c>
      <c r="O7" s="28" t="s">
        <v>2</v>
      </c>
      <c r="P7" s="27" t="s">
        <v>50</v>
      </c>
      <c r="Q7" s="28" t="s">
        <v>2</v>
      </c>
      <c r="R7" s="27" t="s">
        <v>50</v>
      </c>
      <c r="S7" s="28" t="s">
        <v>2</v>
      </c>
      <c r="T7" s="29" t="s">
        <v>50</v>
      </c>
    </row>
    <row r="8" spans="2:20" ht="18" customHeight="1" thickTop="1" x14ac:dyDescent="0.25">
      <c r="B8" s="43" t="s">
        <v>5</v>
      </c>
      <c r="C8" s="45">
        <v>48568.998429943269</v>
      </c>
      <c r="D8" s="38">
        <v>51825.986467237039</v>
      </c>
      <c r="E8" s="38">
        <v>383.25618687000008</v>
      </c>
      <c r="F8" s="38">
        <v>251.52411997460737</v>
      </c>
      <c r="G8" s="38">
        <v>3005.4551861830355</v>
      </c>
      <c r="H8" s="38">
        <v>2372.409793692937</v>
      </c>
      <c r="I8" s="38">
        <v>470.41457375220631</v>
      </c>
      <c r="J8" s="38">
        <v>368.75802108752595</v>
      </c>
      <c r="K8" s="38">
        <v>998.91635970412767</v>
      </c>
      <c r="L8" s="38">
        <v>894.76594093836513</v>
      </c>
      <c r="M8" s="38">
        <v>35513.372369891113</v>
      </c>
      <c r="N8" s="38">
        <v>40106.932286382682</v>
      </c>
      <c r="O8" s="38">
        <v>3682.7225596737112</v>
      </c>
      <c r="P8" s="38">
        <v>2678.7113286781059</v>
      </c>
      <c r="Q8" s="38">
        <v>5720.8181462499997</v>
      </c>
      <c r="R8" s="38">
        <v>1485.355186</v>
      </c>
      <c r="S8" s="38">
        <v>30098.884384504894</v>
      </c>
      <c r="T8" s="39">
        <v>23268.239906321753</v>
      </c>
    </row>
    <row r="9" spans="2:20" ht="18" customHeight="1" x14ac:dyDescent="0.25">
      <c r="B9" s="10" t="s">
        <v>6</v>
      </c>
      <c r="C9" s="11">
        <v>13144.824004766564</v>
      </c>
      <c r="D9" s="11">
        <v>7861.146933427558</v>
      </c>
      <c r="E9" s="11">
        <v>3803.0184000755526</v>
      </c>
      <c r="F9" s="11">
        <v>3186.19116506</v>
      </c>
      <c r="G9" s="11">
        <v>401.765521881648</v>
      </c>
      <c r="H9" s="11">
        <v>219.51754380999995</v>
      </c>
      <c r="I9" s="11">
        <v>351.79811879603204</v>
      </c>
      <c r="J9" s="11">
        <v>395.36158880999994</v>
      </c>
      <c r="K9" s="11">
        <v>150</v>
      </c>
      <c r="L9" s="11">
        <v>698.60056151000003</v>
      </c>
      <c r="M9" s="11">
        <v>2.5279345200319998</v>
      </c>
      <c r="N9" s="11">
        <v>77.008042419999995</v>
      </c>
      <c r="O9" s="11">
        <v>920.99194873492809</v>
      </c>
      <c r="P9" s="11">
        <v>852.43399072650402</v>
      </c>
      <c r="Q9" s="11">
        <v>655.30784775129598</v>
      </c>
      <c r="R9" s="11">
        <v>292.17478170288302</v>
      </c>
      <c r="S9" s="11">
        <v>5587.8081812018554</v>
      </c>
      <c r="T9" s="12">
        <v>1952.0343801847227</v>
      </c>
    </row>
    <row r="10" spans="2:20" ht="18" customHeight="1" x14ac:dyDescent="0.25">
      <c r="B10" s="43" t="s">
        <v>7</v>
      </c>
      <c r="C10" s="45">
        <v>1142.742547211772</v>
      </c>
      <c r="D10" s="38">
        <v>2989.9929173262972</v>
      </c>
      <c r="E10" s="38">
        <v>81.911590000000004</v>
      </c>
      <c r="F10" s="38">
        <v>105.45883134</v>
      </c>
      <c r="G10" s="38">
        <v>6.4762750999999996</v>
      </c>
      <c r="H10" s="38">
        <v>157.22585669</v>
      </c>
      <c r="I10" s="38">
        <v>4.5999999999999996</v>
      </c>
      <c r="J10" s="38">
        <v>41.390282538166005</v>
      </c>
      <c r="K10" s="38">
        <v>0</v>
      </c>
      <c r="L10" s="38">
        <v>725.80991030610994</v>
      </c>
      <c r="M10" s="38">
        <v>33</v>
      </c>
      <c r="N10" s="38">
        <v>119.18633724</v>
      </c>
      <c r="O10" s="38">
        <v>126.05658592019225</v>
      </c>
      <c r="P10" s="38">
        <v>32.210239919999999</v>
      </c>
      <c r="Q10" s="38">
        <v>238.79999999814532</v>
      </c>
      <c r="R10" s="38">
        <v>33.358000000000004</v>
      </c>
      <c r="S10" s="38">
        <v>305.18558160902683</v>
      </c>
      <c r="T10" s="39">
        <v>341.030048834154</v>
      </c>
    </row>
    <row r="11" spans="2:20" ht="18" customHeight="1" x14ac:dyDescent="0.25">
      <c r="B11" s="10" t="s">
        <v>8</v>
      </c>
      <c r="C11" s="11">
        <v>2602.3258948131206</v>
      </c>
      <c r="D11" s="11">
        <v>701.21608606000007</v>
      </c>
      <c r="E11" s="11">
        <v>3688.3149469989016</v>
      </c>
      <c r="F11" s="11">
        <v>4668.4077825799995</v>
      </c>
      <c r="G11" s="11">
        <v>0</v>
      </c>
      <c r="H11" s="11">
        <v>4.4489972</v>
      </c>
      <c r="I11" s="11">
        <v>95.980071578763841</v>
      </c>
      <c r="J11" s="11">
        <v>528.72394672999997</v>
      </c>
      <c r="K11" s="11">
        <v>0</v>
      </c>
      <c r="L11" s="11">
        <v>0</v>
      </c>
      <c r="M11" s="11">
        <v>0</v>
      </c>
      <c r="N11" s="11">
        <v>3520.1634957900001</v>
      </c>
      <c r="O11" s="11">
        <v>0</v>
      </c>
      <c r="P11" s="11">
        <v>1302</v>
      </c>
      <c r="Q11" s="11">
        <v>22.299999999671677</v>
      </c>
      <c r="R11" s="11">
        <v>39.642145880000001</v>
      </c>
      <c r="S11" s="11">
        <v>515.45756692890359</v>
      </c>
      <c r="T11" s="12">
        <v>1521.6897596100002</v>
      </c>
    </row>
    <row r="12" spans="2:20" ht="18" customHeight="1" x14ac:dyDescent="0.25">
      <c r="B12" s="43" t="s">
        <v>9</v>
      </c>
      <c r="C12" s="45">
        <v>20.84972277</v>
      </c>
      <c r="D12" s="38">
        <v>31.862904394766996</v>
      </c>
      <c r="E12" s="38">
        <v>0</v>
      </c>
      <c r="F12" s="38">
        <v>0</v>
      </c>
      <c r="G12" s="38">
        <v>7.7619999999999998E-3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6.6916903899999989</v>
      </c>
      <c r="N12" s="38">
        <v>0</v>
      </c>
      <c r="O12" s="38">
        <v>0</v>
      </c>
      <c r="P12" s="38">
        <v>106.431208</v>
      </c>
      <c r="Q12" s="38">
        <v>0</v>
      </c>
      <c r="R12" s="38">
        <v>0</v>
      </c>
      <c r="S12" s="38">
        <v>29.193832660000002</v>
      </c>
      <c r="T12" s="39">
        <v>25.937914889802997</v>
      </c>
    </row>
    <row r="13" spans="2:20" ht="18" customHeight="1" x14ac:dyDescent="0.25">
      <c r="B13" s="10" t="s">
        <v>52</v>
      </c>
      <c r="C13" s="11">
        <v>1428.6626022800001</v>
      </c>
      <c r="D13" s="11">
        <v>3281.3108726421397</v>
      </c>
      <c r="E13" s="11">
        <v>0</v>
      </c>
      <c r="F13" s="11">
        <v>0</v>
      </c>
      <c r="G13" s="11">
        <v>0.73534254999999993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2515.6906801099999</v>
      </c>
      <c r="N13" s="11">
        <v>1966.648850511735</v>
      </c>
      <c r="O13" s="11">
        <v>3.6588543799999997</v>
      </c>
      <c r="P13" s="11">
        <v>52.959978849999999</v>
      </c>
      <c r="Q13" s="11">
        <v>0</v>
      </c>
      <c r="R13" s="11">
        <v>0</v>
      </c>
      <c r="S13" s="11">
        <v>988.95553720186376</v>
      </c>
      <c r="T13" s="12">
        <v>2069.4521335396098</v>
      </c>
    </row>
    <row r="14" spans="2:20" ht="18" customHeight="1" x14ac:dyDescent="0.25">
      <c r="B14" s="43" t="s">
        <v>10</v>
      </c>
      <c r="C14" s="45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9">
        <v>0</v>
      </c>
    </row>
    <row r="15" spans="2:20" ht="18" customHeight="1" x14ac:dyDescent="0.25">
      <c r="B15" s="10" t="s">
        <v>11</v>
      </c>
      <c r="C15" s="11">
        <v>2339.3974202411632</v>
      </c>
      <c r="D15" s="11">
        <v>1348.9278329054705</v>
      </c>
      <c r="E15" s="11">
        <v>1500.05</v>
      </c>
      <c r="F15" s="11">
        <v>2700.0000000100003</v>
      </c>
      <c r="G15" s="11">
        <v>1.8200560000000001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594.89982899999995</v>
      </c>
      <c r="T15" s="12">
        <v>2.065E-3</v>
      </c>
    </row>
    <row r="16" spans="2:20" ht="18" customHeight="1" x14ac:dyDescent="0.25">
      <c r="B16" s="43" t="s">
        <v>12</v>
      </c>
      <c r="C16" s="45">
        <v>11.32458381</v>
      </c>
      <c r="D16" s="38">
        <v>13.023267284592</v>
      </c>
      <c r="E16" s="38">
        <v>0</v>
      </c>
      <c r="F16" s="38">
        <v>0</v>
      </c>
      <c r="G16" s="38">
        <v>0</v>
      </c>
      <c r="H16" s="38">
        <v>5.3955151200000007</v>
      </c>
      <c r="I16" s="38">
        <v>0</v>
      </c>
      <c r="J16" s="38">
        <v>10.039295539999999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9">
        <v>0</v>
      </c>
    </row>
    <row r="17" spans="2:20" ht="18" customHeight="1" x14ac:dyDescent="0.25">
      <c r="B17" s="10" t="s">
        <v>13</v>
      </c>
      <c r="C17" s="11">
        <v>72.09993125638772</v>
      </c>
      <c r="D17" s="11">
        <v>144.07323902636969</v>
      </c>
      <c r="E17" s="11">
        <v>40.156844982761996</v>
      </c>
      <c r="F17" s="11">
        <v>20</v>
      </c>
      <c r="G17" s="11">
        <v>0</v>
      </c>
      <c r="H17" s="11">
        <v>2.6536232499999999</v>
      </c>
      <c r="I17" s="11">
        <v>0</v>
      </c>
      <c r="J17" s="11">
        <v>0</v>
      </c>
      <c r="K17" s="11">
        <v>21.074672670000002</v>
      </c>
      <c r="L17" s="11">
        <v>0</v>
      </c>
      <c r="M17" s="11">
        <v>0</v>
      </c>
      <c r="N17" s="11">
        <v>0</v>
      </c>
      <c r="O17" s="11">
        <v>0</v>
      </c>
      <c r="P17" s="11">
        <v>0.19999999871999999</v>
      </c>
      <c r="Q17" s="11">
        <v>0</v>
      </c>
      <c r="R17" s="11">
        <v>0</v>
      </c>
      <c r="S17" s="11">
        <v>1.0654E-2</v>
      </c>
      <c r="T17" s="12">
        <v>0</v>
      </c>
    </row>
    <row r="18" spans="2:20" ht="18" customHeight="1" x14ac:dyDescent="0.25">
      <c r="B18" s="43" t="s">
        <v>14</v>
      </c>
      <c r="C18" s="45">
        <v>3.7964222899999998</v>
      </c>
      <c r="D18" s="38">
        <v>17.781930690000003</v>
      </c>
      <c r="E18" s="38">
        <v>0</v>
      </c>
      <c r="F18" s="38">
        <v>0</v>
      </c>
      <c r="G18" s="38">
        <v>0</v>
      </c>
      <c r="H18" s="38">
        <v>5.8481036500000005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20</v>
      </c>
      <c r="P18" s="38">
        <v>100</v>
      </c>
      <c r="Q18" s="38">
        <v>0</v>
      </c>
      <c r="R18" s="38">
        <v>0</v>
      </c>
      <c r="S18" s="38">
        <v>0</v>
      </c>
      <c r="T18" s="39">
        <v>0</v>
      </c>
    </row>
    <row r="19" spans="2:20" ht="18" customHeight="1" x14ac:dyDescent="0.25">
      <c r="B19" s="10" t="s">
        <v>15</v>
      </c>
      <c r="C19" s="11">
        <v>7.1798336100000002</v>
      </c>
      <c r="D19" s="11">
        <v>0.26512440000000004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2">
        <v>0</v>
      </c>
    </row>
    <row r="20" spans="2:20" ht="18" customHeight="1" x14ac:dyDescent="0.25">
      <c r="B20" s="43" t="s">
        <v>16</v>
      </c>
      <c r="C20" s="45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9">
        <v>0</v>
      </c>
    </row>
    <row r="21" spans="2:20" ht="18" customHeight="1" x14ac:dyDescent="0.25">
      <c r="B21" s="10" t="s">
        <v>17</v>
      </c>
      <c r="C21" s="11">
        <v>20050.23249849039</v>
      </c>
      <c r="D21" s="11">
        <v>12483.21077952341</v>
      </c>
      <c r="E21" s="11">
        <v>3429.1027554399998</v>
      </c>
      <c r="F21" s="11">
        <v>3426.1810997800017</v>
      </c>
      <c r="G21" s="11">
        <v>1221.9602838136054</v>
      </c>
      <c r="H21" s="11">
        <v>566.76185476158093</v>
      </c>
      <c r="I21" s="11">
        <v>184.58347584000001</v>
      </c>
      <c r="J21" s="11">
        <v>178.89064201999997</v>
      </c>
      <c r="K21" s="11">
        <v>20.779602259999997</v>
      </c>
      <c r="L21" s="11">
        <v>49.130337757434006</v>
      </c>
      <c r="M21" s="11">
        <v>32047.609778596099</v>
      </c>
      <c r="N21" s="11">
        <v>16983.609806724227</v>
      </c>
      <c r="O21" s="11">
        <v>990.0403226343949</v>
      </c>
      <c r="P21" s="11">
        <v>1234.2405821844943</v>
      </c>
      <c r="Q21" s="11">
        <v>4962.2583368100004</v>
      </c>
      <c r="R21" s="11">
        <v>4641.67875697</v>
      </c>
      <c r="S21" s="11">
        <v>52060.390130367268</v>
      </c>
      <c r="T21" s="12">
        <v>30846.274802470805</v>
      </c>
    </row>
    <row r="22" spans="2:20" ht="18" customHeight="1" x14ac:dyDescent="0.25">
      <c r="B22" s="43" t="s">
        <v>18</v>
      </c>
      <c r="C22" s="45">
        <v>10516.34704108561</v>
      </c>
      <c r="D22" s="38">
        <v>8189.8747395710252</v>
      </c>
      <c r="E22" s="38">
        <v>827.88037697000004</v>
      </c>
      <c r="F22" s="38">
        <v>778.45115591999991</v>
      </c>
      <c r="G22" s="38">
        <v>599.88525898324428</v>
      </c>
      <c r="H22" s="38">
        <v>989.61067571524006</v>
      </c>
      <c r="I22" s="38">
        <v>25.26278327</v>
      </c>
      <c r="J22" s="38">
        <v>0</v>
      </c>
      <c r="K22" s="38">
        <v>22.5</v>
      </c>
      <c r="L22" s="38">
        <v>0</v>
      </c>
      <c r="M22" s="38">
        <v>14.036808000000001</v>
      </c>
      <c r="N22" s="38">
        <v>50</v>
      </c>
      <c r="O22" s="38">
        <v>1246.0488316400001</v>
      </c>
      <c r="P22" s="38">
        <v>595.12301279999997</v>
      </c>
      <c r="Q22" s="38">
        <v>4030.8474303900002</v>
      </c>
      <c r="R22" s="38">
        <v>2504.0067628799998</v>
      </c>
      <c r="S22" s="38">
        <v>2642.7595713699998</v>
      </c>
      <c r="T22" s="39">
        <v>3351.4533260301541</v>
      </c>
    </row>
    <row r="23" spans="2:20" ht="18" customHeight="1" x14ac:dyDescent="0.25">
      <c r="B23" s="10" t="s">
        <v>19</v>
      </c>
      <c r="C23" s="11">
        <v>820.61759979472049</v>
      </c>
      <c r="D23" s="11">
        <v>1196.0788412558056</v>
      </c>
      <c r="E23" s="11">
        <v>209.55267516751672</v>
      </c>
      <c r="F23" s="11">
        <v>149.41857003000001</v>
      </c>
      <c r="G23" s="11">
        <v>35.15</v>
      </c>
      <c r="H23" s="11">
        <v>44.140861030490001</v>
      </c>
      <c r="I23" s="11">
        <v>3</v>
      </c>
      <c r="J23" s="11">
        <v>55.440207170000001</v>
      </c>
      <c r="K23" s="11">
        <v>0</v>
      </c>
      <c r="L23" s="11">
        <v>250</v>
      </c>
      <c r="M23" s="11">
        <v>50</v>
      </c>
      <c r="N23" s="11">
        <v>24.380732133925001</v>
      </c>
      <c r="O23" s="11">
        <v>0.63701372999999983</v>
      </c>
      <c r="P23" s="11">
        <v>102.72005095</v>
      </c>
      <c r="Q23" s="11">
        <v>26.1359999973687</v>
      </c>
      <c r="R23" s="11">
        <v>551.64291039</v>
      </c>
      <c r="S23" s="11">
        <v>560.98968793999995</v>
      </c>
      <c r="T23" s="12">
        <v>432.33132999999998</v>
      </c>
    </row>
    <row r="24" spans="2:20" ht="18" customHeight="1" x14ac:dyDescent="0.25">
      <c r="B24" s="43" t="s">
        <v>20</v>
      </c>
      <c r="C24" s="45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9">
        <v>0</v>
      </c>
    </row>
    <row r="25" spans="2:20" ht="18" customHeight="1" x14ac:dyDescent="0.25">
      <c r="B25" s="10" t="s">
        <v>21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2">
        <v>0</v>
      </c>
    </row>
    <row r="26" spans="2:20" ht="18" customHeight="1" x14ac:dyDescent="0.25">
      <c r="B26" s="43" t="s">
        <v>51</v>
      </c>
      <c r="C26" s="45">
        <v>476.13686416999997</v>
      </c>
      <c r="D26" s="38">
        <v>26.712399720996999</v>
      </c>
      <c r="E26" s="38">
        <v>0</v>
      </c>
      <c r="F26" s="38">
        <v>0</v>
      </c>
      <c r="G26" s="38">
        <v>135.19391880000001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27.24362313</v>
      </c>
      <c r="N26" s="38">
        <v>0</v>
      </c>
      <c r="O26" s="38">
        <v>6.7673128499999997</v>
      </c>
      <c r="P26" s="38">
        <v>592.26875018223291</v>
      </c>
      <c r="Q26" s="38">
        <v>0</v>
      </c>
      <c r="R26" s="38">
        <v>0</v>
      </c>
      <c r="S26" s="38">
        <v>8.0207478699999992</v>
      </c>
      <c r="T26" s="39">
        <v>0</v>
      </c>
    </row>
    <row r="27" spans="2:20" ht="18" customHeight="1" x14ac:dyDescent="0.25">
      <c r="B27" s="10" t="s">
        <v>22</v>
      </c>
      <c r="C27" s="11">
        <v>0</v>
      </c>
      <c r="D27" s="11">
        <v>59.625441309999999</v>
      </c>
      <c r="E27" s="11">
        <v>0</v>
      </c>
      <c r="F27" s="11">
        <v>0</v>
      </c>
      <c r="G27" s="11">
        <v>0.10101599999999999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2">
        <v>0</v>
      </c>
    </row>
    <row r="28" spans="2:20" ht="18" customHeight="1" x14ac:dyDescent="0.25">
      <c r="B28" s="43" t="s">
        <v>23</v>
      </c>
      <c r="C28" s="45">
        <v>2.8699999999999998E-4</v>
      </c>
      <c r="D28" s="38">
        <v>21.824748362131999</v>
      </c>
      <c r="E28" s="38">
        <v>104.98452399999999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21.074672668232999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9">
        <v>0</v>
      </c>
    </row>
    <row r="29" spans="2:20" ht="18" customHeight="1" x14ac:dyDescent="0.25">
      <c r="B29" s="10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2">
        <v>0</v>
      </c>
    </row>
    <row r="30" spans="2:20" ht="18" customHeight="1" x14ac:dyDescent="0.25">
      <c r="B30" s="43" t="s">
        <v>25</v>
      </c>
      <c r="C30" s="45">
        <v>59.083968799477411</v>
      </c>
      <c r="D30" s="38">
        <v>131.04696544475308</v>
      </c>
      <c r="E30" s="38">
        <v>50</v>
      </c>
      <c r="F30" s="38">
        <v>0</v>
      </c>
      <c r="G30" s="38">
        <v>4.4265910000000011</v>
      </c>
      <c r="H30" s="38">
        <v>38.378442200000002</v>
      </c>
      <c r="I30" s="38">
        <v>0</v>
      </c>
      <c r="J30" s="38">
        <v>10.71355136</v>
      </c>
      <c r="K30" s="38">
        <v>0</v>
      </c>
      <c r="L30" s="38">
        <v>0</v>
      </c>
      <c r="M30" s="38">
        <v>0</v>
      </c>
      <c r="N30" s="38">
        <v>0.39884724999999999</v>
      </c>
      <c r="O30" s="38">
        <v>0</v>
      </c>
      <c r="P30" s="38">
        <v>0</v>
      </c>
      <c r="Q30" s="38">
        <v>0</v>
      </c>
      <c r="R30" s="38">
        <v>0</v>
      </c>
      <c r="S30" s="38">
        <v>350</v>
      </c>
      <c r="T30" s="39">
        <v>7.8294744489419994</v>
      </c>
    </row>
    <row r="31" spans="2:20" ht="18" customHeight="1" x14ac:dyDescent="0.25">
      <c r="B31" s="10" t="s">
        <v>26</v>
      </c>
      <c r="C31" s="11">
        <v>711.08639942991374</v>
      </c>
      <c r="D31" s="11">
        <v>429.79841821000002</v>
      </c>
      <c r="E31" s="11">
        <v>0</v>
      </c>
      <c r="F31" s="11">
        <v>0</v>
      </c>
      <c r="G31" s="11">
        <v>3.077823E-2</v>
      </c>
      <c r="H31" s="11">
        <v>0.12456399999999999</v>
      </c>
      <c r="I31" s="11">
        <v>40.806547459999997</v>
      </c>
      <c r="J31" s="11">
        <v>26.669999990000001</v>
      </c>
      <c r="K31" s="11">
        <v>0</v>
      </c>
      <c r="L31" s="11">
        <v>0</v>
      </c>
      <c r="M31" s="11">
        <v>0</v>
      </c>
      <c r="N31" s="11">
        <v>0</v>
      </c>
      <c r="O31" s="11">
        <v>0.26056905000000002</v>
      </c>
      <c r="P31" s="11">
        <v>0</v>
      </c>
      <c r="Q31" s="11">
        <v>0</v>
      </c>
      <c r="R31" s="11">
        <v>0</v>
      </c>
      <c r="S31" s="11">
        <v>0</v>
      </c>
      <c r="T31" s="12">
        <v>0</v>
      </c>
    </row>
    <row r="32" spans="2:20" ht="18" customHeight="1" x14ac:dyDescent="0.25">
      <c r="B32" s="43" t="s">
        <v>27</v>
      </c>
      <c r="C32" s="45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9">
        <v>0</v>
      </c>
    </row>
    <row r="33" spans="2:20" ht="18" customHeight="1" x14ac:dyDescent="0.25">
      <c r="B33" s="10" t="s">
        <v>28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2">
        <v>0</v>
      </c>
    </row>
    <row r="34" spans="2:20" ht="18" customHeight="1" thickBot="1" x14ac:dyDescent="0.3">
      <c r="B34" s="43" t="s">
        <v>29</v>
      </c>
      <c r="C34" s="45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9">
        <v>0</v>
      </c>
    </row>
    <row r="35" spans="2:20" ht="18" customHeight="1" thickBot="1" x14ac:dyDescent="0.3">
      <c r="B35" s="13" t="s">
        <v>30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5"/>
    </row>
    <row r="36" spans="2:20" ht="18" customHeight="1" thickTop="1" x14ac:dyDescent="0.25">
      <c r="B36" s="30" t="s">
        <v>31</v>
      </c>
      <c r="C36" s="31">
        <v>871.11</v>
      </c>
      <c r="D36" s="24">
        <v>856.47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</row>
    <row r="37" spans="2:20" ht="18" customHeight="1" thickBot="1" x14ac:dyDescent="0.3">
      <c r="B37" s="40" t="s">
        <v>32</v>
      </c>
      <c r="C37" s="41">
        <v>835.51</v>
      </c>
      <c r="D37" s="41">
        <v>694.61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/>
    </row>
    <row r="38" spans="2:20" ht="18" customHeight="1" thickBot="1" x14ac:dyDescent="0.3">
      <c r="B38" s="16" t="s">
        <v>33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2:20" ht="18" customHeight="1" thickTop="1" x14ac:dyDescent="0.25">
      <c r="B39" s="30" t="s">
        <v>34</v>
      </c>
      <c r="C39" s="31">
        <v>0</v>
      </c>
      <c r="D39" s="48">
        <v>0</v>
      </c>
      <c r="E39" s="54">
        <v>0</v>
      </c>
      <c r="F39" s="50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49.118507999999999</v>
      </c>
      <c r="P39" s="24">
        <v>90.940861999999996</v>
      </c>
      <c r="Q39" s="24">
        <v>0</v>
      </c>
      <c r="R39" s="24">
        <v>0</v>
      </c>
      <c r="S39" s="24">
        <v>0</v>
      </c>
      <c r="T39" s="25">
        <v>3.5590690000000005</v>
      </c>
    </row>
    <row r="40" spans="2:20" ht="18" customHeight="1" thickBot="1" x14ac:dyDescent="0.3">
      <c r="B40" s="40" t="s">
        <v>35</v>
      </c>
      <c r="C40" s="41">
        <v>0</v>
      </c>
      <c r="D40" s="41">
        <v>0</v>
      </c>
      <c r="E40" s="55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2">
        <v>0</v>
      </c>
    </row>
    <row r="41" spans="2:20" ht="18" customHeight="1" thickBot="1" x14ac:dyDescent="0.3">
      <c r="B41" s="19" t="s">
        <v>36</v>
      </c>
      <c r="C41" s="20">
        <f t="shared" ref="C41:E41" si="0">+SUM(C8:C34)+SUM(C36:C37)+SUM(C39:C40)</f>
        <v>103682.32605176239</v>
      </c>
      <c r="D41" s="20">
        <f t="shared" si="0"/>
        <v>92304.839908792361</v>
      </c>
      <c r="E41" s="20">
        <f t="shared" si="0"/>
        <v>14118.228300504734</v>
      </c>
      <c r="F41" s="20">
        <f>+SUM(F8:F40)</f>
        <v>15285.632724694609</v>
      </c>
      <c r="G41" s="20">
        <f>+SUM(G8:G40)</f>
        <v>5413.0079905415323</v>
      </c>
      <c r="H41" s="20">
        <f>++SUM(H8:H40)</f>
        <v>4406.5158311202476</v>
      </c>
      <c r="I41" s="20">
        <f t="shared" ref="I41:T41" si="1">+SUM(I8:I40)</f>
        <v>1176.4455706970023</v>
      </c>
      <c r="J41" s="20">
        <f t="shared" si="1"/>
        <v>1615.9875352456916</v>
      </c>
      <c r="K41" s="20">
        <f t="shared" si="1"/>
        <v>1213.2706346341276</v>
      </c>
      <c r="L41" s="20">
        <f t="shared" si="1"/>
        <v>2639.3814231801421</v>
      </c>
      <c r="M41" s="20">
        <f t="shared" si="1"/>
        <v>70210.172884637243</v>
      </c>
      <c r="N41" s="20">
        <f t="shared" si="1"/>
        <v>62848.32839845257</v>
      </c>
      <c r="O41" s="20">
        <f t="shared" si="1"/>
        <v>7046.3025066132277</v>
      </c>
      <c r="P41" s="20">
        <f t="shared" si="1"/>
        <v>7740.2400042900563</v>
      </c>
      <c r="Q41" s="20">
        <f t="shared" si="1"/>
        <v>15656.467761196483</v>
      </c>
      <c r="R41" s="20">
        <f t="shared" si="1"/>
        <v>9547.8585438228838</v>
      </c>
      <c r="S41" s="20">
        <f t="shared" si="1"/>
        <v>93742.555704653816</v>
      </c>
      <c r="T41" s="52">
        <f t="shared" si="1"/>
        <v>63819.834210329944</v>
      </c>
    </row>
    <row r="43" spans="2:20" ht="16.5" x14ac:dyDescent="0.25">
      <c r="B43" s="66" t="s">
        <v>56</v>
      </c>
      <c r="C43" s="47"/>
      <c r="D43" s="47"/>
      <c r="E43" s="47"/>
    </row>
    <row r="44" spans="2:20" ht="16.5" x14ac:dyDescent="0.25">
      <c r="B44" s="47" t="s">
        <v>59</v>
      </c>
      <c r="C44" s="47"/>
      <c r="D44" s="47"/>
      <c r="E44" s="47"/>
    </row>
  </sheetData>
  <mergeCells count="11">
    <mergeCell ref="S6:T6"/>
    <mergeCell ref="B5:T5"/>
    <mergeCell ref="B6:B7"/>
    <mergeCell ref="C6:D6"/>
    <mergeCell ref="E6:F6"/>
    <mergeCell ref="G6:H6"/>
    <mergeCell ref="I6:J6"/>
    <mergeCell ref="K6:L6"/>
    <mergeCell ref="M6:N6"/>
    <mergeCell ref="O6:P6"/>
    <mergeCell ref="Q6:R6"/>
  </mergeCells>
  <pageMargins left="0.7" right="0.7" top="0.75" bottom="0.75" header="0.3" footer="0.3"/>
  <pageSetup scale="60" orientation="landscape" r:id="rId1"/>
  <headerFooter>
    <oddFooter>&amp;LSales - Redemption Report - July 2023&amp;RPage &amp;P of Pages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SR Monthly report</vt:lpstr>
      <vt:lpstr>Channel wise Beakup SR</vt:lpstr>
      <vt:lpstr>Investor wise breakup SR</vt:lpstr>
      <vt:lpstr>'Channel wise Beakup SR'!Print_Area</vt:lpstr>
      <vt:lpstr>'Investor wise breakup SR'!Print_Area</vt:lpstr>
      <vt:lpstr>'SR Monthly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Shiraz Ahmed</dc:creator>
  <cp:lastModifiedBy>Shiraz Ahmed</cp:lastModifiedBy>
  <cp:lastPrinted>2023-03-14T07:36:40Z</cp:lastPrinted>
  <dcterms:created xsi:type="dcterms:W3CDTF">2021-02-24T12:20:26Z</dcterms:created>
  <dcterms:modified xsi:type="dcterms:W3CDTF">2023-08-10T11:14:33Z</dcterms:modified>
</cp:coreProperties>
</file>