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Shiraz\Desktop\Monthly Fact sheet\MFS 2023\Sep 2023\sales data\"/>
    </mc:Choice>
  </mc:AlternateContent>
  <xr:revisionPtr revIDLastSave="0" documentId="13_ncr:1_{A6945BC9-E834-4721-8571-4539718D1285}" xr6:coauthVersionLast="36" xr6:coauthVersionMax="36" xr10:uidLastSave="{00000000-0000-0000-0000-000000000000}"/>
  <bookViews>
    <workbookView xWindow="0" yWindow="0" windowWidth="24000" windowHeight="9630" activeTab="2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SR'!$A$1:$L$45</definedName>
    <definedName name="_xlnm.Print_Area" localSheetId="2">'Investor wise breakup SR'!$A$1:$T$45</definedName>
    <definedName name="_xlnm.Print_Area" localSheetId="0">'SR Monthly report'!$A$1:$F$44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 l="1"/>
  <c r="D41" i="3"/>
  <c r="C41" i="3"/>
  <c r="E41" i="2"/>
  <c r="D41" i="2"/>
  <c r="C41" i="2"/>
  <c r="T41" i="2" l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L41" i="3"/>
  <c r="K41" i="3"/>
  <c r="J41" i="3"/>
  <c r="I41" i="3"/>
  <c r="H41" i="3"/>
  <c r="G41" i="3"/>
  <c r="F41" i="3"/>
  <c r="D39" i="1"/>
  <c r="C39" i="1"/>
  <c r="E39" i="1" s="1"/>
</calcChain>
</file>

<file path=xl/sharedStrings.xml><?xml version="1.0" encoding="utf-8"?>
<sst xmlns="http://schemas.openxmlformats.org/spreadsheetml/2006/main" count="161" uniqueCount="60">
  <si>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</si>
  <si>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</si>
  <si>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</si>
  <si>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</si>
  <si>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</si>
  <si>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</si>
  <si>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</si>
  <si>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</si>
  <si>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</si>
  <si>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</si>
  <si>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</si>
  <si>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</si>
  <si>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</si>
  <si>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</si>
  <si>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</si>
  <si>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</si>
  <si>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</si>
  <si>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</si>
  <si>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</si>
  <si>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</si>
  <si>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</si>
  <si>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</si>
  <si>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</si>
  <si>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</si>
  <si>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</si>
  <si>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</si>
  <si>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</si>
  <si>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</si>
  <si>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</si>
  <si>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</si>
  <si>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</si>
  <si>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</si>
  <si>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</si>
  <si>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</si>
  <si>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</si>
  <si>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</si>
  <si>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</si>
  <si>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</si>
  <si>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</si>
  <si>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</si>
  <si>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</si>
  <si>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</si>
  <si>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</si>
  <si>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</si>
  <si>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</si>
  <si>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</si>
  <si>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</si>
  <si>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</si>
  <si>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</si>
  <si>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</si>
  <si>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</si>
  <si>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</si>
  <si>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</si>
  <si>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>September 2023 (in PKR millions)</t>
  </si>
  <si>
    <t>Channel Wise Break-up September 2023 (in PKR millions)</t>
  </si>
  <si>
    <t>Investor Wise Break-up September 2023 (in PKR millions)</t>
  </si>
  <si>
    <t xml:space="preserve">NOTE: </t>
  </si>
  <si>
    <t>The information pertaining to this Sales/Redemption for the month of September 2023 does not reflect the complete industry picture</t>
  </si>
  <si>
    <t>as data was not provided by Al Meezan till the date of  this publication.</t>
  </si>
  <si>
    <t>The information pertaining to this Sales/Redemption for the month of September 2023 does not reflect the complete industry picture as data was not provided by Al Meezan till the date of  this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</si>
</sst>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4" fillId="0" borderId="36" xfId="1" applyNumberFormat="1" applyFont="1" applyBorder="1" applyAlignment="1">
      <alignment vertical="center"/>
    </xf>
    <xf numFmtId="164" fontId="4" fillId="0" borderId="36" xfId="1" applyNumberFormat="1" applyFont="1" applyFill="1" applyBorder="1" applyAlignment="1">
      <alignment vertical="center"/>
    </xf>
    <xf numFmtId="164" fontId="4" fillId="0" borderId="37" xfId="1" applyNumberFormat="1" applyFont="1" applyBorder="1" applyAlignment="1">
      <alignment vertical="center"/>
    </xf>
    <xf numFmtId="164" fontId="4" fillId="0" borderId="37" xfId="1" applyNumberFormat="1" applyFont="1" applyFill="1" applyBorder="1" applyAlignment="1">
      <alignment vertical="center"/>
    </xf>
    <xf numFmtId="164" fontId="5" fillId="2" borderId="35" xfId="1" applyNumberFormat="1" applyFont="1" applyFill="1" applyBorder="1" applyAlignment="1">
      <alignment vertical="center"/>
    </xf>
    <xf numFmtId="164" fontId="4" fillId="0" borderId="38" xfId="1" applyNumberFormat="1" applyFont="1" applyFill="1" applyBorder="1" applyAlignment="1">
      <alignment vertical="center"/>
    </xf>
    <xf numFmtId="164" fontId="4" fillId="0" borderId="39" xfId="1" applyNumberFormat="1" applyFont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5"/>
  <sheetViews>
    <sheetView view="pageBreakPreview" zoomScale="90" zoomScaleNormal="90" zoomScaleSheetLayoutView="90" workbookViewId="0">
      <selection activeCell="B4" sqref="B4:E4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22.8554687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7" t="s">
        <v>53</v>
      </c>
      <c r="C4" s="58"/>
      <c r="D4" s="58"/>
      <c r="E4" s="59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230094.8127726723</v>
      </c>
      <c r="D6" s="35">
        <v>212532.9608890246</v>
      </c>
      <c r="E6" s="36">
        <v>17561.851883647701</v>
      </c>
    </row>
    <row r="7" spans="2:5" ht="18" customHeight="1" x14ac:dyDescent="0.25">
      <c r="B7" s="10" t="s">
        <v>6</v>
      </c>
      <c r="C7" s="33">
        <v>53065.725101282398</v>
      </c>
      <c r="D7" s="11">
        <v>40135.060765584727</v>
      </c>
      <c r="E7" s="12">
        <v>12930.664335697671</v>
      </c>
    </row>
    <row r="8" spans="2:5" ht="18" customHeight="1" x14ac:dyDescent="0.25">
      <c r="B8" s="37" t="s">
        <v>7</v>
      </c>
      <c r="C8" s="38">
        <v>804.87688127942079</v>
      </c>
      <c r="D8" s="38">
        <v>1792.547612033052</v>
      </c>
      <c r="E8" s="39">
        <v>-987.67073075363123</v>
      </c>
    </row>
    <row r="9" spans="2:5" ht="18" customHeight="1" x14ac:dyDescent="0.25">
      <c r="B9" s="10" t="s">
        <v>8</v>
      </c>
      <c r="C9" s="33">
        <v>13132.765801052799</v>
      </c>
      <c r="D9" s="11">
        <v>6033.9037441299979</v>
      </c>
      <c r="E9" s="12">
        <v>7098.8620569228015</v>
      </c>
    </row>
    <row r="10" spans="2:5" ht="18" customHeight="1" x14ac:dyDescent="0.25">
      <c r="B10" s="37" t="s">
        <v>9</v>
      </c>
      <c r="C10" s="38">
        <v>819.14833481999995</v>
      </c>
      <c r="D10" s="38">
        <v>822.87478294500295</v>
      </c>
      <c r="E10" s="39">
        <v>-3.726448125003003</v>
      </c>
    </row>
    <row r="11" spans="2:5" ht="18" customHeight="1" x14ac:dyDescent="0.25">
      <c r="B11" s="10" t="s">
        <v>52</v>
      </c>
      <c r="C11" s="33">
        <v>13184.386860505643</v>
      </c>
      <c r="D11" s="11">
        <v>30824.068712618769</v>
      </c>
      <c r="E11" s="12">
        <v>-17639.681852113128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v>0</v>
      </c>
    </row>
    <row r="13" spans="2:5" ht="18" customHeight="1" x14ac:dyDescent="0.25">
      <c r="B13" s="10" t="s">
        <v>11</v>
      </c>
      <c r="C13" s="33">
        <v>8666.9303334627002</v>
      </c>
      <c r="D13" s="11">
        <v>12731.738592499072</v>
      </c>
      <c r="E13" s="12">
        <v>-4064.808259036372</v>
      </c>
    </row>
    <row r="14" spans="2:5" ht="18" customHeight="1" x14ac:dyDescent="0.25">
      <c r="B14" s="37" t="s">
        <v>12</v>
      </c>
      <c r="C14" s="38">
        <v>71.703975139999997</v>
      </c>
      <c r="D14" s="38">
        <v>94.321150998777981</v>
      </c>
      <c r="E14" s="39">
        <v>-22.617175858777983</v>
      </c>
    </row>
    <row r="15" spans="2:5" ht="18" customHeight="1" x14ac:dyDescent="0.25">
      <c r="B15" s="10" t="s">
        <v>13</v>
      </c>
      <c r="C15" s="33">
        <v>541.80904919091302</v>
      </c>
      <c r="D15" s="11">
        <v>580.85788141190574</v>
      </c>
      <c r="E15" s="12">
        <v>-39.048832220992722</v>
      </c>
    </row>
    <row r="16" spans="2:5" ht="18" customHeight="1" x14ac:dyDescent="0.25">
      <c r="B16" s="37" t="s">
        <v>14</v>
      </c>
      <c r="C16" s="38">
        <v>2.337418</v>
      </c>
      <c r="D16" s="38">
        <v>3.78648206</v>
      </c>
      <c r="E16" s="39">
        <v>-1.44906406</v>
      </c>
    </row>
    <row r="17" spans="2:5" ht="18" customHeight="1" x14ac:dyDescent="0.25">
      <c r="B17" s="10" t="s">
        <v>15</v>
      </c>
      <c r="C17" s="33">
        <v>26.14</v>
      </c>
      <c r="D17" s="11">
        <v>26.654</v>
      </c>
      <c r="E17" s="12">
        <v>-0.51399999999999935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v>0</v>
      </c>
    </row>
    <row r="19" spans="2:5" ht="18" customHeight="1" x14ac:dyDescent="0.25">
      <c r="B19" s="10" t="s">
        <v>17</v>
      </c>
      <c r="C19" s="33">
        <v>126632.70516801672</v>
      </c>
      <c r="D19" s="11">
        <v>103357.098902047</v>
      </c>
      <c r="E19" s="12">
        <v>23275.60626596972</v>
      </c>
    </row>
    <row r="20" spans="2:5" ht="18" customHeight="1" x14ac:dyDescent="0.25">
      <c r="B20" s="37" t="s">
        <v>18</v>
      </c>
      <c r="C20" s="38">
        <v>23518.318763016756</v>
      </c>
      <c r="D20" s="38">
        <v>20786.745386236151</v>
      </c>
      <c r="E20" s="39">
        <v>2731.573376780605</v>
      </c>
    </row>
    <row r="21" spans="2:5" ht="18" customHeight="1" x14ac:dyDescent="0.25">
      <c r="B21" s="10" t="s">
        <v>19</v>
      </c>
      <c r="C21" s="33">
        <v>640.74176393327127</v>
      </c>
      <c r="D21" s="11">
        <v>1022.456051892879</v>
      </c>
      <c r="E21" s="12">
        <v>-381.71428795960776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v>0</v>
      </c>
    </row>
    <row r="23" spans="2:5" ht="18" customHeight="1" x14ac:dyDescent="0.25">
      <c r="B23" s="10" t="s">
        <v>21</v>
      </c>
      <c r="C23" s="33">
        <v>0</v>
      </c>
      <c r="D23" s="11">
        <v>0</v>
      </c>
      <c r="E23" s="12">
        <v>0</v>
      </c>
    </row>
    <row r="24" spans="2:5" ht="18" customHeight="1" x14ac:dyDescent="0.25">
      <c r="B24" s="37" t="s">
        <v>51</v>
      </c>
      <c r="C24" s="38">
        <v>8.4264520300000001</v>
      </c>
      <c r="D24" s="38">
        <v>8.9908900337960009</v>
      </c>
      <c r="E24" s="39">
        <v>-0.56443800379600084</v>
      </c>
    </row>
    <row r="25" spans="2:5" ht="18" customHeight="1" x14ac:dyDescent="0.25">
      <c r="B25" s="10" t="s">
        <v>22</v>
      </c>
      <c r="C25" s="33">
        <v>0</v>
      </c>
      <c r="D25" s="11">
        <v>1917.4419190786339</v>
      </c>
      <c r="E25" s="12">
        <v>-1917.4419190786339</v>
      </c>
    </row>
    <row r="26" spans="2:5" ht="18" customHeight="1" x14ac:dyDescent="0.25">
      <c r="B26" s="37" t="s">
        <v>23</v>
      </c>
      <c r="C26" s="38">
        <v>691.23800961999996</v>
      </c>
      <c r="D26" s="38">
        <v>1863.7325729231068</v>
      </c>
      <c r="E26" s="39">
        <v>-1172.4945633031068</v>
      </c>
    </row>
    <row r="27" spans="2:5" ht="18" customHeight="1" x14ac:dyDescent="0.25">
      <c r="B27" s="10" t="s">
        <v>24</v>
      </c>
      <c r="C27" s="33">
        <v>0</v>
      </c>
      <c r="D27" s="11">
        <v>0</v>
      </c>
      <c r="E27" s="12">
        <v>0</v>
      </c>
    </row>
    <row r="28" spans="2:5" ht="18" customHeight="1" x14ac:dyDescent="0.25">
      <c r="B28" s="37" t="s">
        <v>25</v>
      </c>
      <c r="C28" s="38">
        <v>3065.1593436399999</v>
      </c>
      <c r="D28" s="38">
        <v>1275.4995528747654</v>
      </c>
      <c r="E28" s="39">
        <v>1789.6597907652344</v>
      </c>
    </row>
    <row r="29" spans="2:5" ht="18" customHeight="1" x14ac:dyDescent="0.25">
      <c r="B29" s="10" t="s">
        <v>26</v>
      </c>
      <c r="C29" s="33">
        <v>765.79791129</v>
      </c>
      <c r="D29" s="11">
        <v>605.10881024999992</v>
      </c>
      <c r="E29" s="12">
        <v>160.68910104000008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v>0</v>
      </c>
    </row>
    <row r="31" spans="2:5" ht="18" customHeight="1" x14ac:dyDescent="0.25">
      <c r="B31" s="10" t="s">
        <v>28</v>
      </c>
      <c r="C31" s="33">
        <v>0</v>
      </c>
      <c r="D31" s="11">
        <v>0</v>
      </c>
      <c r="E31" s="12">
        <v>0</v>
      </c>
    </row>
    <row r="32" spans="2:5" ht="18" customHeight="1" thickBot="1" x14ac:dyDescent="0.3">
      <c r="B32" s="40" t="s">
        <v>29</v>
      </c>
      <c r="C32" s="38">
        <v>0</v>
      </c>
      <c r="D32" s="38">
        <v>0</v>
      </c>
      <c r="E32" s="39">
        <v>0</v>
      </c>
    </row>
    <row r="33" spans="2:5" ht="18" customHeight="1" thickBot="1" x14ac:dyDescent="0.3">
      <c r="B33" s="13" t="s">
        <v>30</v>
      </c>
      <c r="C33" s="14"/>
      <c r="D33" s="14"/>
      <c r="E33" s="15"/>
    </row>
    <row r="34" spans="2:5" ht="18" customHeight="1" thickTop="1" x14ac:dyDescent="0.25">
      <c r="B34" s="10" t="s">
        <v>31</v>
      </c>
      <c r="C34" s="33">
        <v>631.9</v>
      </c>
      <c r="D34" s="11">
        <v>603.86</v>
      </c>
      <c r="E34" s="12">
        <v>28.039999999999964</v>
      </c>
    </row>
    <row r="35" spans="2:5" ht="18" customHeight="1" thickBot="1" x14ac:dyDescent="0.3">
      <c r="B35" s="40" t="s">
        <v>32</v>
      </c>
      <c r="C35" s="41">
        <v>696.41</v>
      </c>
      <c r="D35" s="41">
        <v>639.64</v>
      </c>
      <c r="E35" s="42">
        <v>56.769999999999982</v>
      </c>
    </row>
    <row r="36" spans="2:5" ht="18" customHeight="1" thickBot="1" x14ac:dyDescent="0.3">
      <c r="B36" s="16" t="s">
        <v>33</v>
      </c>
      <c r="C36" s="17"/>
      <c r="D36" s="17"/>
      <c r="E36" s="18"/>
    </row>
    <row r="37" spans="2:5" ht="18" customHeight="1" thickTop="1" x14ac:dyDescent="0.25">
      <c r="B37" s="10" t="s">
        <v>34</v>
      </c>
      <c r="C37" s="33">
        <v>3.0861939999999999</v>
      </c>
      <c r="D37" s="11">
        <v>1.3432160000000002</v>
      </c>
      <c r="E37" s="12">
        <v>1.7429779999999997</v>
      </c>
    </row>
    <row r="38" spans="2:5" ht="18" customHeight="1" thickBot="1" x14ac:dyDescent="0.3">
      <c r="B38" s="37" t="s">
        <v>35</v>
      </c>
      <c r="C38" s="38">
        <v>0</v>
      </c>
      <c r="D38" s="38">
        <v>0</v>
      </c>
      <c r="E38" s="46">
        <v>0</v>
      </c>
    </row>
    <row r="39" spans="2:5" ht="18" customHeight="1" thickBot="1" x14ac:dyDescent="0.3">
      <c r="B39" s="19" t="s">
        <v>36</v>
      </c>
      <c r="C39" s="20">
        <f>+SUM(C6:C38)</f>
        <v>477064.42013295286</v>
      </c>
      <c r="D39" s="20">
        <f>+SUM(D6:D38)</f>
        <v>437660.69191464223</v>
      </c>
      <c r="E39" s="52">
        <f>+C39-D39</f>
        <v>39403.728218310629</v>
      </c>
    </row>
    <row r="40" spans="2:5" ht="15" customHeight="1" x14ac:dyDescent="0.25"/>
    <row r="41" spans="2:5" ht="15" customHeight="1" x14ac:dyDescent="0.25">
      <c r="B41" s="56" t="s">
        <v>56</v>
      </c>
      <c r="C41" s="47"/>
      <c r="D41" s="47"/>
      <c r="E41" s="47"/>
    </row>
    <row r="42" spans="2:5" ht="15" customHeight="1" x14ac:dyDescent="0.25">
      <c r="B42" s="47" t="s">
        <v>57</v>
      </c>
      <c r="C42" s="47"/>
      <c r="D42" s="47"/>
      <c r="E42" s="47"/>
    </row>
    <row r="43" spans="2:5" x14ac:dyDescent="0.25">
      <c r="B43" s="32" t="s">
        <v>58</v>
      </c>
      <c r="C43" s="32"/>
      <c r="D43" s="32"/>
      <c r="E43" s="32"/>
    </row>
    <row r="44" spans="2:5" x14ac:dyDescent="0.25">
      <c r="B44" s="32"/>
      <c r="C44" s="32"/>
      <c r="D44" s="32"/>
      <c r="E44" s="32"/>
    </row>
    <row r="45" spans="2:5" x14ac:dyDescent="0.25">
      <c r="B45" s="32"/>
      <c r="C45" s="32"/>
      <c r="D45" s="32"/>
      <c r="E45" s="32"/>
    </row>
  </sheetData>
  <mergeCells count="1">
    <mergeCell ref="B4:E4"/>
  </mergeCells>
  <pageMargins left="0.7" right="0.7" top="0.75" bottom="0.75" header="0.3" footer="0.3"/>
  <pageSetup scale="72" orientation="portrait" r:id="rId1"/>
  <headerFooter>
    <oddFooter>&amp;LSales - Redemption Report - Sep 2023&amp;RPage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7"/>
  <sheetViews>
    <sheetView view="pageBreakPreview" zoomScale="90" zoomScaleNormal="90" zoomScaleSheetLayoutView="90" workbookViewId="0">
      <selection activeCell="B5" sqref="B5:L5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7" t="s">
        <v>54</v>
      </c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2:12" ht="30.75" customHeight="1" thickBot="1" x14ac:dyDescent="0.3">
      <c r="B6" s="60" t="s">
        <v>1</v>
      </c>
      <c r="C6" s="62" t="s">
        <v>46</v>
      </c>
      <c r="D6" s="63"/>
      <c r="E6" s="64" t="s">
        <v>47</v>
      </c>
      <c r="F6" s="65"/>
      <c r="G6" s="64" t="s">
        <v>48</v>
      </c>
      <c r="H6" s="65"/>
      <c r="I6" s="64" t="s">
        <v>49</v>
      </c>
      <c r="J6" s="65"/>
      <c r="K6" s="64" t="s">
        <v>45</v>
      </c>
      <c r="L6" s="66"/>
    </row>
    <row r="7" spans="2:12" ht="18.75" customHeight="1" thickTop="1" thickBot="1" x14ac:dyDescent="0.3">
      <c r="B7" s="61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165872.37454483638</v>
      </c>
      <c r="D8" s="38">
        <v>159533.35558653472</v>
      </c>
      <c r="E8" s="38">
        <v>10546.150696256638</v>
      </c>
      <c r="F8" s="38">
        <v>4900.7912052447527</v>
      </c>
      <c r="G8" s="38">
        <v>41798.245407914728</v>
      </c>
      <c r="H8" s="38">
        <v>38020.539311170272</v>
      </c>
      <c r="I8" s="38">
        <v>11832.538315303547</v>
      </c>
      <c r="J8" s="38">
        <v>9993.7451437844375</v>
      </c>
      <c r="K8" s="38">
        <v>45.501813053786101</v>
      </c>
      <c r="L8" s="39">
        <v>84.530642290316649</v>
      </c>
    </row>
    <row r="9" spans="2:12" ht="16.5" customHeight="1" x14ac:dyDescent="0.25">
      <c r="B9" s="10" t="s">
        <v>6</v>
      </c>
      <c r="C9" s="11">
        <v>49190.114250558581</v>
      </c>
      <c r="D9" s="11">
        <v>37452.18325526845</v>
      </c>
      <c r="E9" s="11">
        <v>147.7896104696589</v>
      </c>
      <c r="F9" s="11">
        <v>549.30991815001528</v>
      </c>
      <c r="G9" s="11">
        <v>1770.6944232799999</v>
      </c>
      <c r="H9" s="11">
        <v>1671.7959008811231</v>
      </c>
      <c r="I9" s="11">
        <v>1956.7008267099932</v>
      </c>
      <c r="J9" s="11">
        <v>461.277025981458</v>
      </c>
      <c r="K9" s="11">
        <v>0.42596600000000001</v>
      </c>
      <c r="L9" s="12">
        <v>0.49466644455800002</v>
      </c>
    </row>
    <row r="10" spans="2:12" ht="16.5" customHeight="1" x14ac:dyDescent="0.25">
      <c r="B10" s="37" t="s">
        <v>7</v>
      </c>
      <c r="C10" s="38">
        <v>764.38199323692072</v>
      </c>
      <c r="D10" s="38">
        <v>1533.5010322141995</v>
      </c>
      <c r="E10" s="38">
        <v>38.920020690000001</v>
      </c>
      <c r="F10" s="38">
        <v>48.318483850463004</v>
      </c>
      <c r="G10" s="38">
        <v>0.127803</v>
      </c>
      <c r="H10" s="38">
        <v>191.46838452635632</v>
      </c>
      <c r="I10" s="38">
        <v>1.4085035799999996</v>
      </c>
      <c r="J10" s="38">
        <v>2.6253525084710003</v>
      </c>
      <c r="K10" s="38">
        <v>3.9546640000000001E-2</v>
      </c>
      <c r="L10" s="39">
        <v>16.633404663561997</v>
      </c>
    </row>
    <row r="11" spans="2:12" ht="16.5" customHeight="1" x14ac:dyDescent="0.25">
      <c r="B11" s="10" t="s">
        <v>8</v>
      </c>
      <c r="C11" s="11">
        <v>13107.136801052799</v>
      </c>
      <c r="D11" s="11">
        <v>5643.9673258799985</v>
      </c>
      <c r="E11" s="11">
        <v>0</v>
      </c>
      <c r="F11" s="11">
        <v>338.74533392000001</v>
      </c>
      <c r="G11" s="11">
        <v>0</v>
      </c>
      <c r="H11" s="11">
        <v>0</v>
      </c>
      <c r="I11" s="11">
        <v>25.628999999999998</v>
      </c>
      <c r="J11" s="11">
        <v>51.19108433000001</v>
      </c>
      <c r="K11" s="11">
        <v>0</v>
      </c>
      <c r="L11" s="12">
        <v>0</v>
      </c>
    </row>
    <row r="12" spans="2:12" ht="16.5" customHeight="1" x14ac:dyDescent="0.25">
      <c r="B12" s="37" t="s">
        <v>9</v>
      </c>
      <c r="C12" s="38">
        <v>755.70669199999998</v>
      </c>
      <c r="D12" s="38">
        <v>755.86888592765001</v>
      </c>
      <c r="E12" s="38">
        <v>0</v>
      </c>
      <c r="F12" s="38">
        <v>48.423295829467421</v>
      </c>
      <c r="G12" s="38">
        <v>63.396490450000002</v>
      </c>
      <c r="H12" s="38">
        <v>7.9094108303784836</v>
      </c>
      <c r="I12" s="38">
        <v>4.5152370000000004E-2</v>
      </c>
      <c r="J12" s="38">
        <v>10.67319035750705</v>
      </c>
      <c r="K12" s="38">
        <v>0</v>
      </c>
      <c r="L12" s="39">
        <v>0</v>
      </c>
    </row>
    <row r="13" spans="2:12" ht="16.5" customHeight="1" x14ac:dyDescent="0.25">
      <c r="B13" s="10" t="s">
        <v>52</v>
      </c>
      <c r="C13" s="11">
        <v>8735.4571385074214</v>
      </c>
      <c r="D13" s="11">
        <v>8494.2814697589438</v>
      </c>
      <c r="E13" s="11">
        <v>259.85971090999999</v>
      </c>
      <c r="F13" s="11">
        <v>3560.1532487696536</v>
      </c>
      <c r="G13" s="11">
        <v>2589.6361675400003</v>
      </c>
      <c r="H13" s="11">
        <v>5073.6392620185752</v>
      </c>
      <c r="I13" s="11">
        <v>1599.4338925482189</v>
      </c>
      <c r="J13" s="11">
        <v>13695.994732071598</v>
      </c>
      <c r="K13" s="11">
        <v>0</v>
      </c>
      <c r="L13" s="12">
        <v>0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8658.8037953099993</v>
      </c>
      <c r="D15" s="11">
        <v>12624.234883209761</v>
      </c>
      <c r="E15" s="11">
        <v>0</v>
      </c>
      <c r="F15" s="11">
        <v>0.63828174391900006</v>
      </c>
      <c r="G15" s="11">
        <v>8.1176652626999992</v>
      </c>
      <c r="H15" s="11">
        <v>103.15836333738699</v>
      </c>
      <c r="I15" s="11">
        <v>2.8930000000000002E-3</v>
      </c>
      <c r="J15" s="11">
        <v>3.7060642080029997</v>
      </c>
      <c r="K15" s="11">
        <v>0</v>
      </c>
      <c r="L15" s="12">
        <v>0</v>
      </c>
    </row>
    <row r="16" spans="2:12" ht="16.5" customHeight="1" x14ac:dyDescent="0.25">
      <c r="B16" s="37" t="s">
        <v>12</v>
      </c>
      <c r="C16" s="38">
        <v>71.703975139999997</v>
      </c>
      <c r="D16" s="38">
        <v>83.476993848777994</v>
      </c>
      <c r="E16" s="38">
        <v>0</v>
      </c>
      <c r="F16" s="38">
        <v>5.87505831</v>
      </c>
      <c r="G16" s="38">
        <v>0</v>
      </c>
      <c r="H16" s="38">
        <v>0</v>
      </c>
      <c r="I16" s="38">
        <v>0</v>
      </c>
      <c r="J16" s="38">
        <v>4.96909884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541.70676842091302</v>
      </c>
      <c r="D17" s="11">
        <v>507.64404784919969</v>
      </c>
      <c r="E17" s="11">
        <v>4.1520770000000005E-2</v>
      </c>
      <c r="F17" s="11">
        <v>22.578956421532013</v>
      </c>
      <c r="G17" s="11">
        <v>4.4889999999999999E-3</v>
      </c>
      <c r="H17" s="11">
        <v>21.999999996396003</v>
      </c>
      <c r="I17" s="11">
        <v>5.6271000000000009E-2</v>
      </c>
      <c r="J17" s="11">
        <v>6.8695290299999998</v>
      </c>
      <c r="K17" s="11">
        <v>0</v>
      </c>
      <c r="L17" s="12">
        <v>21.765348114778</v>
      </c>
    </row>
    <row r="18" spans="2:12" ht="16.5" customHeight="1" x14ac:dyDescent="0.25">
      <c r="B18" s="37" t="s">
        <v>14</v>
      </c>
      <c r="C18" s="38">
        <v>2.337418</v>
      </c>
      <c r="D18" s="38">
        <v>1.0596923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2.72678976</v>
      </c>
      <c r="K18" s="38">
        <v>0</v>
      </c>
      <c r="L18" s="39">
        <v>0</v>
      </c>
    </row>
    <row r="19" spans="2:12" ht="16.5" customHeight="1" x14ac:dyDescent="0.25">
      <c r="B19" s="10" t="s">
        <v>15</v>
      </c>
      <c r="C19" s="11">
        <v>26.14</v>
      </c>
      <c r="D19" s="11">
        <v>26.65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92361.119216025472</v>
      </c>
      <c r="D21" s="11">
        <v>78102.556307650768</v>
      </c>
      <c r="E21" s="11">
        <v>3301.1535982990781</v>
      </c>
      <c r="F21" s="11">
        <v>2030.1783094481282</v>
      </c>
      <c r="G21" s="11">
        <v>27439.340413631355</v>
      </c>
      <c r="H21" s="11">
        <v>20276.845072968605</v>
      </c>
      <c r="I21" s="11">
        <v>3431.3489291908345</v>
      </c>
      <c r="J21" s="11">
        <v>2904.0811597024754</v>
      </c>
      <c r="K21" s="11">
        <v>99.743009409999999</v>
      </c>
      <c r="L21" s="12">
        <v>43.438057067030996</v>
      </c>
    </row>
    <row r="22" spans="2:12" ht="16.5" customHeight="1" x14ac:dyDescent="0.25">
      <c r="B22" s="37" t="s">
        <v>18</v>
      </c>
      <c r="C22" s="38">
        <v>22920.757996413355</v>
      </c>
      <c r="D22" s="38">
        <v>20490.546947574428</v>
      </c>
      <c r="E22" s="38">
        <v>240.52082797064199</v>
      </c>
      <c r="F22" s="38">
        <v>132.55934208973031</v>
      </c>
      <c r="G22" s="38">
        <v>8.9590514293949717</v>
      </c>
      <c r="H22" s="38">
        <v>4.6096763648362806</v>
      </c>
      <c r="I22" s="38">
        <v>347.76091912000004</v>
      </c>
      <c r="J22" s="38">
        <v>158.70642076714941</v>
      </c>
      <c r="K22" s="38">
        <v>0</v>
      </c>
      <c r="L22" s="39">
        <v>0</v>
      </c>
    </row>
    <row r="23" spans="2:12" ht="16.5" customHeight="1" x14ac:dyDescent="0.25">
      <c r="B23" s="10" t="s">
        <v>19</v>
      </c>
      <c r="C23" s="11">
        <v>577.45995364685348</v>
      </c>
      <c r="D23" s="11">
        <v>924.71153510056888</v>
      </c>
      <c r="E23" s="11">
        <v>60.892392196417738</v>
      </c>
      <c r="F23" s="11">
        <v>89.494916143097001</v>
      </c>
      <c r="G23" s="11">
        <v>7.8143449999999989E-2</v>
      </c>
      <c r="H23" s="11">
        <v>1.3760730979360001</v>
      </c>
      <c r="I23" s="11">
        <v>2.28643931</v>
      </c>
      <c r="J23" s="11">
        <v>6.8735275512769993</v>
      </c>
      <c r="K23" s="11">
        <v>2.5002000000000003E-2</v>
      </c>
      <c r="L23" s="12">
        <v>0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8.4264210299999966</v>
      </c>
      <c r="D26" s="38">
        <v>8.1268900300000002</v>
      </c>
      <c r="E26" s="38">
        <v>0</v>
      </c>
      <c r="F26" s="38">
        <v>0.86400000379599995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9">
        <v>0</v>
      </c>
    </row>
    <row r="27" spans="2:12" ht="16.5" customHeight="1" x14ac:dyDescent="0.25">
      <c r="B27" s="10" t="s">
        <v>22</v>
      </c>
      <c r="C27" s="11">
        <v>0</v>
      </c>
      <c r="D27" s="11">
        <v>1755.152781127324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162.28913795130998</v>
      </c>
      <c r="K27" s="11">
        <v>0</v>
      </c>
      <c r="L27" s="12">
        <v>0</v>
      </c>
    </row>
    <row r="28" spans="2:12" ht="16.5" customHeight="1" x14ac:dyDescent="0.25">
      <c r="B28" s="37" t="s">
        <v>23</v>
      </c>
      <c r="C28" s="38">
        <v>691.23800961999996</v>
      </c>
      <c r="D28" s="38">
        <v>1388.5547891869658</v>
      </c>
      <c r="E28" s="38">
        <v>0</v>
      </c>
      <c r="F28" s="38">
        <v>20.122416391062607</v>
      </c>
      <c r="G28" s="38">
        <v>0</v>
      </c>
      <c r="H28" s="38">
        <v>455.05536734507842</v>
      </c>
      <c r="I28" s="38">
        <v>0</v>
      </c>
      <c r="J28" s="38">
        <v>0</v>
      </c>
      <c r="K28" s="38">
        <v>0</v>
      </c>
      <c r="L28" s="39">
        <v>0</v>
      </c>
    </row>
    <row r="29" spans="2:12" ht="16.5" customHeight="1" x14ac:dyDescent="0.25">
      <c r="B29" s="10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3064.9894634299999</v>
      </c>
      <c r="D30" s="38">
        <v>1235.3486777536143</v>
      </c>
      <c r="E30" s="38">
        <v>0.14113000000000001</v>
      </c>
      <c r="F30" s="38">
        <v>10.674568012077998</v>
      </c>
      <c r="G30" s="38">
        <v>1.5449999999999999E-3</v>
      </c>
      <c r="H30" s="38">
        <v>0.33</v>
      </c>
      <c r="I30" s="38">
        <v>2.7237999999999998E-2</v>
      </c>
      <c r="J30" s="38">
        <v>29.146307109072993</v>
      </c>
      <c r="K30" s="38">
        <v>0</v>
      </c>
      <c r="L30" s="39">
        <v>0</v>
      </c>
    </row>
    <row r="31" spans="2:12" ht="16.5" customHeight="1" x14ac:dyDescent="0.25">
      <c r="B31" s="10" t="s">
        <v>26</v>
      </c>
      <c r="C31" s="11">
        <v>765.69791128999987</v>
      </c>
      <c r="D31" s="11">
        <v>604.24212035999994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0.67051998000000002</v>
      </c>
      <c r="K31" s="11">
        <v>0</v>
      </c>
      <c r="L31" s="12">
        <v>0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474.1</v>
      </c>
      <c r="D36" s="11">
        <v>438.82</v>
      </c>
      <c r="E36" s="11">
        <v>135.6</v>
      </c>
      <c r="F36" s="11">
        <v>142</v>
      </c>
      <c r="G36" s="11">
        <v>4.5</v>
      </c>
      <c r="H36" s="11">
        <v>11.8</v>
      </c>
      <c r="I36" s="11">
        <v>1.06</v>
      </c>
      <c r="J36" s="11">
        <v>0.68</v>
      </c>
      <c r="K36" s="11">
        <v>16.600000000000001</v>
      </c>
      <c r="L36" s="12">
        <v>10.55</v>
      </c>
    </row>
    <row r="37" spans="2:12" ht="16.5" customHeight="1" thickBot="1" x14ac:dyDescent="0.3">
      <c r="B37" s="40" t="s">
        <v>32</v>
      </c>
      <c r="C37" s="41">
        <v>444.07</v>
      </c>
      <c r="D37" s="41">
        <v>353.82</v>
      </c>
      <c r="E37" s="41">
        <v>204.37</v>
      </c>
      <c r="F37" s="41">
        <v>256.02</v>
      </c>
      <c r="G37" s="41">
        <v>2.95</v>
      </c>
      <c r="H37" s="41">
        <v>1.53</v>
      </c>
      <c r="I37" s="41">
        <v>0.28999999999999998</v>
      </c>
      <c r="J37" s="41">
        <v>0.1</v>
      </c>
      <c r="K37" s="41">
        <v>44.73</v>
      </c>
      <c r="L37" s="42">
        <v>28.18</v>
      </c>
    </row>
    <row r="38" spans="2:12" ht="16.5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16.5" customHeight="1" thickTop="1" x14ac:dyDescent="0.25">
      <c r="B39" s="10" t="s">
        <v>34</v>
      </c>
      <c r="C39" s="11">
        <v>3.0861939999999999</v>
      </c>
      <c r="D39" s="49">
        <v>1.1220000000000001</v>
      </c>
      <c r="E39" s="53">
        <v>0</v>
      </c>
      <c r="F39" s="5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0</v>
      </c>
    </row>
    <row r="40" spans="2:12" ht="16.5" customHeight="1" thickBot="1" x14ac:dyDescent="0.3">
      <c r="B40" s="44" t="s">
        <v>35</v>
      </c>
      <c r="C40" s="38">
        <v>0</v>
      </c>
      <c r="D40" s="38">
        <v>0</v>
      </c>
      <c r="E40" s="45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</row>
    <row r="41" spans="2:12" ht="16.5" customHeight="1" thickBot="1" x14ac:dyDescent="0.3">
      <c r="B41" s="19" t="s">
        <v>36</v>
      </c>
      <c r="C41" s="20">
        <f t="shared" ref="C41:E41" si="0">+SUM(C8:C34)+SUM(C36:C37)+SUM(C39:C40)</f>
        <v>369036.8085425187</v>
      </c>
      <c r="D41" s="20">
        <f t="shared" si="0"/>
        <v>331959.22522157535</v>
      </c>
      <c r="E41" s="20">
        <f t="shared" si="0"/>
        <v>14935.439507562434</v>
      </c>
      <c r="F41" s="20">
        <f t="shared" ref="F41:L41" si="1">+SUM(F8:F40)</f>
        <v>12156.747334327698</v>
      </c>
      <c r="G41" s="20">
        <f t="shared" si="1"/>
        <v>73686.051599958184</v>
      </c>
      <c r="H41" s="20">
        <f t="shared" si="1"/>
        <v>65842.05682253695</v>
      </c>
      <c r="I41" s="20">
        <f t="shared" si="1"/>
        <v>19198.588380132594</v>
      </c>
      <c r="J41" s="20">
        <f t="shared" si="1"/>
        <v>27496.325083932759</v>
      </c>
      <c r="K41" s="20">
        <f t="shared" si="1"/>
        <v>207.06533710378608</v>
      </c>
      <c r="L41" s="52">
        <f t="shared" si="1"/>
        <v>205.59211858024565</v>
      </c>
    </row>
    <row r="42" spans="2:12" ht="15" customHeight="1" x14ac:dyDescent="0.25"/>
    <row r="43" spans="2:12" ht="15" customHeight="1" x14ac:dyDescent="0.25">
      <c r="B43" s="56" t="s">
        <v>56</v>
      </c>
      <c r="C43" s="47"/>
      <c r="D43" s="47"/>
      <c r="E43" s="47"/>
    </row>
    <row r="44" spans="2:12" ht="15" customHeight="1" x14ac:dyDescent="0.25">
      <c r="B44" s="47" t="s">
        <v>59</v>
      </c>
      <c r="C44" s="47"/>
      <c r="D44" s="47"/>
      <c r="E44" s="47"/>
    </row>
    <row r="45" spans="2:12" x14ac:dyDescent="0.25">
      <c r="B45" s="32"/>
      <c r="C45" s="32"/>
      <c r="D45" s="32"/>
      <c r="E45" s="32"/>
    </row>
    <row r="46" spans="2:12" ht="16.5" x14ac:dyDescent="0.25">
      <c r="B46" s="47"/>
      <c r="C46" s="47"/>
      <c r="D46" s="47"/>
      <c r="E46" s="47"/>
    </row>
    <row r="47" spans="2:12" x14ac:dyDescent="0.25">
      <c r="B47" s="32"/>
      <c r="C47" s="32"/>
      <c r="D47" s="32"/>
      <c r="E47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Sep 2023&amp;RPage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5"/>
  <sheetViews>
    <sheetView tabSelected="1" view="pageBreakPreview" zoomScale="90" zoomScaleNormal="90" zoomScaleSheetLayoutView="90" workbookViewId="0">
      <selection activeCell="B5" sqref="B5:T5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7" t="s">
        <v>55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</row>
    <row r="6" spans="2:20" ht="45" customHeight="1" thickBot="1" x14ac:dyDescent="0.3">
      <c r="B6" s="60" t="s">
        <v>1</v>
      </c>
      <c r="C6" s="62" t="s">
        <v>37</v>
      </c>
      <c r="D6" s="63"/>
      <c r="E6" s="64" t="s">
        <v>38</v>
      </c>
      <c r="F6" s="63"/>
      <c r="G6" s="64" t="s">
        <v>39</v>
      </c>
      <c r="H6" s="63"/>
      <c r="I6" s="64" t="s">
        <v>40</v>
      </c>
      <c r="J6" s="63"/>
      <c r="K6" s="64" t="s">
        <v>41</v>
      </c>
      <c r="L6" s="65"/>
      <c r="M6" s="64" t="s">
        <v>42</v>
      </c>
      <c r="N6" s="65"/>
      <c r="O6" s="64" t="s">
        <v>43</v>
      </c>
      <c r="P6" s="65"/>
      <c r="Q6" s="64" t="s">
        <v>44</v>
      </c>
      <c r="R6" s="65"/>
      <c r="S6" s="64" t="s">
        <v>45</v>
      </c>
      <c r="T6" s="66"/>
    </row>
    <row r="7" spans="2:20" ht="17.25" thickTop="1" thickBot="1" x14ac:dyDescent="0.3">
      <c r="B7" s="61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80576.981665608633</v>
      </c>
      <c r="D8" s="38">
        <v>68174.105366347707</v>
      </c>
      <c r="E8" s="38">
        <v>1066.1383638139594</v>
      </c>
      <c r="F8" s="38">
        <v>1050.2788831396761</v>
      </c>
      <c r="G8" s="38">
        <v>21903.676779558526</v>
      </c>
      <c r="H8" s="38">
        <v>27710.429563387712</v>
      </c>
      <c r="I8" s="38">
        <v>9338.9313623665657</v>
      </c>
      <c r="J8" s="38">
        <v>4230.7412021484051</v>
      </c>
      <c r="K8" s="38">
        <v>731.9591481663798</v>
      </c>
      <c r="L8" s="38">
        <v>537.62181781704305</v>
      </c>
      <c r="M8" s="38">
        <v>62260.439986616992</v>
      </c>
      <c r="N8" s="38">
        <v>61899.843492050852</v>
      </c>
      <c r="O8" s="38">
        <v>3845.6834107738123</v>
      </c>
      <c r="P8" s="38">
        <v>10813.368847921092</v>
      </c>
      <c r="Q8" s="38">
        <v>3140.1327015800002</v>
      </c>
      <c r="R8" s="38">
        <v>1188.1549317900001</v>
      </c>
      <c r="S8" s="38">
        <v>47230.469518570077</v>
      </c>
      <c r="T8" s="39">
        <v>36928.416784422057</v>
      </c>
    </row>
    <row r="9" spans="2:20" ht="18" customHeight="1" x14ac:dyDescent="0.25">
      <c r="B9" s="10" t="s">
        <v>6</v>
      </c>
      <c r="C9" s="11">
        <v>29103.583691257179</v>
      </c>
      <c r="D9" s="11">
        <v>23188.895769689167</v>
      </c>
      <c r="E9" s="11">
        <v>1943.23622779264</v>
      </c>
      <c r="F9" s="11">
        <v>7886.1094755900003</v>
      </c>
      <c r="G9" s="11">
        <v>6452.6999746952006</v>
      </c>
      <c r="H9" s="11">
        <v>1506.7591208174517</v>
      </c>
      <c r="I9" s="11">
        <v>185.41230103103996</v>
      </c>
      <c r="J9" s="11">
        <v>89.125825880000008</v>
      </c>
      <c r="K9" s="11">
        <v>0</v>
      </c>
      <c r="L9" s="11">
        <v>254.01850784000001</v>
      </c>
      <c r="M9" s="11">
        <v>5101.7903782669919</v>
      </c>
      <c r="N9" s="11">
        <v>158.79783417000002</v>
      </c>
      <c r="O9" s="11">
        <v>832.18988956868657</v>
      </c>
      <c r="P9" s="11">
        <v>1075.434750092096</v>
      </c>
      <c r="Q9" s="11">
        <v>1025.0691626456639</v>
      </c>
      <c r="R9" s="11">
        <v>546.26822858160006</v>
      </c>
      <c r="S9" s="11">
        <v>8421.4134517608163</v>
      </c>
      <c r="T9" s="12">
        <v>5429.6512540652602</v>
      </c>
    </row>
    <row r="10" spans="2:20" ht="18" customHeight="1" x14ac:dyDescent="0.25">
      <c r="B10" s="43" t="s">
        <v>7</v>
      </c>
      <c r="C10" s="45">
        <v>759.89877296692077</v>
      </c>
      <c r="D10" s="38">
        <v>983.15906517956364</v>
      </c>
      <c r="E10" s="38">
        <v>7</v>
      </c>
      <c r="F10" s="38">
        <v>64</v>
      </c>
      <c r="G10" s="38">
        <v>5.6981920299999995</v>
      </c>
      <c r="H10" s="38">
        <v>72.919087779999998</v>
      </c>
      <c r="I10" s="38">
        <v>0.13300000000000001</v>
      </c>
      <c r="J10" s="38">
        <v>0.204000002879</v>
      </c>
      <c r="K10" s="38">
        <v>15.475690149999998</v>
      </c>
      <c r="L10" s="38">
        <v>0</v>
      </c>
      <c r="M10" s="38">
        <v>15</v>
      </c>
      <c r="N10" s="38">
        <v>2.25</v>
      </c>
      <c r="O10" s="38">
        <v>0</v>
      </c>
      <c r="P10" s="38">
        <v>414.05343560812014</v>
      </c>
      <c r="Q10" s="38">
        <v>0</v>
      </c>
      <c r="R10" s="38">
        <v>66.076635138876</v>
      </c>
      <c r="S10" s="38">
        <v>1.662212</v>
      </c>
      <c r="T10" s="39">
        <v>189.88038832361298</v>
      </c>
    </row>
    <row r="11" spans="2:20" ht="18" customHeight="1" x14ac:dyDescent="0.25">
      <c r="B11" s="10" t="s">
        <v>8</v>
      </c>
      <c r="C11" s="11">
        <v>1940.7631640640764</v>
      </c>
      <c r="D11" s="11">
        <v>1252.8235222300002</v>
      </c>
      <c r="E11" s="11">
        <v>1000</v>
      </c>
      <c r="F11" s="11">
        <v>55</v>
      </c>
      <c r="G11" s="11">
        <v>0</v>
      </c>
      <c r="H11" s="11">
        <v>0</v>
      </c>
      <c r="I11" s="11">
        <v>24.854449439989921</v>
      </c>
      <c r="J11" s="11">
        <v>83.540027980000005</v>
      </c>
      <c r="K11" s="11">
        <v>0</v>
      </c>
      <c r="L11" s="11">
        <v>0</v>
      </c>
      <c r="M11" s="11">
        <v>3900</v>
      </c>
      <c r="N11" s="11">
        <v>285</v>
      </c>
      <c r="O11" s="11">
        <v>2254</v>
      </c>
      <c r="P11" s="11">
        <v>3345.79486</v>
      </c>
      <c r="Q11" s="11">
        <v>0</v>
      </c>
      <c r="R11" s="11">
        <v>15</v>
      </c>
      <c r="S11" s="11">
        <v>4013.1481875487325</v>
      </c>
      <c r="T11" s="12">
        <v>996.74533392000001</v>
      </c>
    </row>
    <row r="12" spans="2:20" ht="18" customHeight="1" x14ac:dyDescent="0.25">
      <c r="B12" s="43" t="s">
        <v>9</v>
      </c>
      <c r="C12" s="45">
        <v>47.106990070000002</v>
      </c>
      <c r="D12" s="38">
        <v>49.924256911968001</v>
      </c>
      <c r="E12" s="38">
        <v>0</v>
      </c>
      <c r="F12" s="38">
        <v>0</v>
      </c>
      <c r="G12" s="38">
        <v>0</v>
      </c>
      <c r="H12" s="38">
        <v>0.86344141055100021</v>
      </c>
      <c r="I12" s="38">
        <v>0</v>
      </c>
      <c r="J12" s="38">
        <v>0</v>
      </c>
      <c r="K12" s="38">
        <v>0</v>
      </c>
      <c r="L12" s="38">
        <v>0</v>
      </c>
      <c r="M12" s="38">
        <v>7.0294687299999996</v>
      </c>
      <c r="N12" s="38">
        <v>0</v>
      </c>
      <c r="O12" s="38">
        <v>755.70669199999998</v>
      </c>
      <c r="P12" s="38">
        <v>755.70669199999998</v>
      </c>
      <c r="Q12" s="38">
        <v>0</v>
      </c>
      <c r="R12" s="38">
        <v>0</v>
      </c>
      <c r="S12" s="38">
        <v>9.3051840199999987</v>
      </c>
      <c r="T12" s="39">
        <v>16.380392622483992</v>
      </c>
    </row>
    <row r="13" spans="2:20" ht="18" customHeight="1" x14ac:dyDescent="0.25">
      <c r="B13" s="10" t="s">
        <v>52</v>
      </c>
      <c r="C13" s="11">
        <v>4809.8938269382197</v>
      </c>
      <c r="D13" s="11">
        <v>9829.5893057209214</v>
      </c>
      <c r="E13" s="11">
        <v>0</v>
      </c>
      <c r="F13" s="11">
        <v>0</v>
      </c>
      <c r="G13" s="11">
        <v>693.41148907999991</v>
      </c>
      <c r="H13" s="11">
        <v>717.47679471215508</v>
      </c>
      <c r="I13" s="11">
        <v>135.64680476999999</v>
      </c>
      <c r="J13" s="11">
        <v>0</v>
      </c>
      <c r="K13" s="11">
        <v>0</v>
      </c>
      <c r="L13" s="11">
        <v>0</v>
      </c>
      <c r="M13" s="11">
        <v>1785.18217875</v>
      </c>
      <c r="N13" s="11">
        <v>14442.04650276</v>
      </c>
      <c r="O13" s="11">
        <v>80.921426719999999</v>
      </c>
      <c r="P13" s="11">
        <v>403.24098132571999</v>
      </c>
      <c r="Q13" s="11">
        <v>0</v>
      </c>
      <c r="R13" s="11">
        <v>0</v>
      </c>
      <c r="S13" s="11">
        <v>5679.3311832474228</v>
      </c>
      <c r="T13" s="12">
        <v>5431.7151280999724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3775.7813732226996</v>
      </c>
      <c r="D15" s="11">
        <v>1621.229073151683</v>
      </c>
      <c r="E15" s="11">
        <v>4300</v>
      </c>
      <c r="F15" s="11">
        <v>7172.3323481099997</v>
      </c>
      <c r="G15" s="11">
        <v>550.86700402999998</v>
      </c>
      <c r="H15" s="11">
        <v>721.73247964738698</v>
      </c>
      <c r="I15" s="11">
        <v>0</v>
      </c>
      <c r="J15" s="11">
        <v>429.37471854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40.581976319999995</v>
      </c>
      <c r="T15" s="12">
        <v>2787.3729730499999</v>
      </c>
    </row>
    <row r="16" spans="2:20" ht="18" customHeight="1" x14ac:dyDescent="0.25">
      <c r="B16" s="43" t="s">
        <v>12</v>
      </c>
      <c r="C16" s="45">
        <v>1.7039751399999992</v>
      </c>
      <c r="D16" s="38">
        <v>17.738082309054999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70</v>
      </c>
      <c r="R16" s="38">
        <v>69.88503648999999</v>
      </c>
      <c r="S16" s="38">
        <v>0</v>
      </c>
      <c r="T16" s="39">
        <v>6.6980321997230003</v>
      </c>
    </row>
    <row r="17" spans="2:20" ht="18" customHeight="1" x14ac:dyDescent="0.25">
      <c r="B17" s="10" t="s">
        <v>13</v>
      </c>
      <c r="C17" s="11">
        <v>47.455328180017176</v>
      </c>
      <c r="D17" s="11">
        <v>66.411389986227192</v>
      </c>
      <c r="E17" s="11">
        <v>0</v>
      </c>
      <c r="F17" s="11">
        <v>0</v>
      </c>
      <c r="G17" s="11">
        <v>0</v>
      </c>
      <c r="H17" s="11">
        <v>3.9743362499999999</v>
      </c>
      <c r="I17" s="11">
        <v>0</v>
      </c>
      <c r="J17" s="11">
        <v>0</v>
      </c>
      <c r="K17" s="11">
        <v>0</v>
      </c>
      <c r="L17" s="11">
        <v>21.765348114778</v>
      </c>
      <c r="M17" s="11">
        <v>16.928721170000003</v>
      </c>
      <c r="N17" s="11">
        <v>0</v>
      </c>
      <c r="O17" s="11">
        <v>477.42499984089579</v>
      </c>
      <c r="P17" s="11">
        <v>466.70680706450474</v>
      </c>
      <c r="Q17" s="11">
        <v>0</v>
      </c>
      <c r="R17" s="11">
        <v>0</v>
      </c>
      <c r="S17" s="11">
        <v>0</v>
      </c>
      <c r="T17" s="12">
        <v>21.999999996396003</v>
      </c>
    </row>
    <row r="18" spans="2:20" ht="18" customHeight="1" x14ac:dyDescent="0.25">
      <c r="B18" s="43" t="s">
        <v>14</v>
      </c>
      <c r="C18" s="45">
        <v>2.337418</v>
      </c>
      <c r="D18" s="38">
        <v>3.78648206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9">
        <v>0</v>
      </c>
    </row>
    <row r="19" spans="2:20" ht="18" customHeight="1" x14ac:dyDescent="0.25">
      <c r="B19" s="10" t="s">
        <v>15</v>
      </c>
      <c r="C19" s="11">
        <v>26.14</v>
      </c>
      <c r="D19" s="11">
        <v>26.654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23282.687771422789</v>
      </c>
      <c r="D21" s="11">
        <v>22912.512641771991</v>
      </c>
      <c r="E21" s="11">
        <v>5523.4288366652036</v>
      </c>
      <c r="F21" s="11">
        <v>4062.4434611447409</v>
      </c>
      <c r="G21" s="11">
        <v>3776.780059520308</v>
      </c>
      <c r="H21" s="11">
        <v>1073.2767716610922</v>
      </c>
      <c r="I21" s="11">
        <v>1775.4493567799998</v>
      </c>
      <c r="J21" s="11">
        <v>4056.0685293143661</v>
      </c>
      <c r="K21" s="11">
        <v>27.135543849999998</v>
      </c>
      <c r="L21" s="11">
        <v>2.4</v>
      </c>
      <c r="M21" s="11">
        <v>35763.180233128762</v>
      </c>
      <c r="N21" s="11">
        <v>21407.386704637902</v>
      </c>
      <c r="O21" s="11">
        <v>2904.5929405947941</v>
      </c>
      <c r="P21" s="11">
        <v>1298.1669333312564</v>
      </c>
      <c r="Q21" s="11">
        <v>5118.7170912000001</v>
      </c>
      <c r="R21" s="11">
        <v>5349.4029627299997</v>
      </c>
      <c r="S21" s="11">
        <v>48460.733353395</v>
      </c>
      <c r="T21" s="12">
        <v>43195.439902245649</v>
      </c>
    </row>
    <row r="22" spans="2:20" ht="18" customHeight="1" x14ac:dyDescent="0.25">
      <c r="B22" s="43" t="s">
        <v>18</v>
      </c>
      <c r="C22" s="45">
        <v>12074.615816634088</v>
      </c>
      <c r="D22" s="38">
        <v>7401.5636028519893</v>
      </c>
      <c r="E22" s="38">
        <v>650</v>
      </c>
      <c r="F22" s="38">
        <v>787.34428778999995</v>
      </c>
      <c r="G22" s="38">
        <v>678.79603456000007</v>
      </c>
      <c r="H22" s="38">
        <v>223.02082153000001</v>
      </c>
      <c r="I22" s="38">
        <v>1808.5972252999998</v>
      </c>
      <c r="J22" s="38">
        <v>49.958824209999996</v>
      </c>
      <c r="K22" s="38">
        <v>0.35</v>
      </c>
      <c r="L22" s="38">
        <v>100</v>
      </c>
      <c r="M22" s="38">
        <v>33.577293839999996</v>
      </c>
      <c r="N22" s="38">
        <v>115.04097253999998</v>
      </c>
      <c r="O22" s="38">
        <v>2098.69309428</v>
      </c>
      <c r="P22" s="38">
        <v>2657.7288060999999</v>
      </c>
      <c r="Q22" s="38">
        <v>2760</v>
      </c>
      <c r="R22" s="38">
        <v>4848.4274611999999</v>
      </c>
      <c r="S22" s="38">
        <v>3413.6913703193113</v>
      </c>
      <c r="T22" s="39">
        <v>4603.6566105741595</v>
      </c>
    </row>
    <row r="23" spans="2:20" ht="18" customHeight="1" x14ac:dyDescent="0.25">
      <c r="B23" s="10" t="s">
        <v>19</v>
      </c>
      <c r="C23" s="11">
        <v>536.30409295327127</v>
      </c>
      <c r="D23" s="11">
        <v>748.51727955390402</v>
      </c>
      <c r="E23" s="11">
        <v>0</v>
      </c>
      <c r="F23" s="11">
        <v>0</v>
      </c>
      <c r="G23" s="11">
        <v>8.2713186499999996</v>
      </c>
      <c r="H23" s="11">
        <v>36.799702240000002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32.192305910000002</v>
      </c>
      <c r="O23" s="11">
        <v>75</v>
      </c>
      <c r="P23" s="11">
        <v>150.77711296924403</v>
      </c>
      <c r="Q23" s="11">
        <v>0</v>
      </c>
      <c r="R23" s="11">
        <v>0.98750000000000004</v>
      </c>
      <c r="S23" s="11">
        <v>21.566519</v>
      </c>
      <c r="T23" s="12">
        <v>53.185151219730997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3.7005000000000003</v>
      </c>
      <c r="D26" s="38">
        <v>5.9538900337960001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4.7259210300000003</v>
      </c>
      <c r="P26" s="38">
        <v>3.0370000000000004</v>
      </c>
      <c r="Q26" s="38">
        <v>0</v>
      </c>
      <c r="R26" s="38">
        <v>0</v>
      </c>
      <c r="S26" s="38">
        <v>0</v>
      </c>
      <c r="T26" s="39">
        <v>0</v>
      </c>
    </row>
    <row r="27" spans="2:20" ht="18" customHeight="1" x14ac:dyDescent="0.25">
      <c r="B27" s="10" t="s">
        <v>22</v>
      </c>
      <c r="C27" s="11">
        <v>0</v>
      </c>
      <c r="D27" s="11">
        <v>1809.26916065404</v>
      </c>
      <c r="E27" s="11">
        <v>0</v>
      </c>
      <c r="F27" s="11">
        <v>0</v>
      </c>
      <c r="G27" s="11">
        <v>0</v>
      </c>
      <c r="H27" s="11">
        <v>60.632873693782003</v>
      </c>
      <c r="I27" s="11">
        <v>0</v>
      </c>
      <c r="J27" s="11">
        <v>27.662141556144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2">
        <v>19.877743174668002</v>
      </c>
    </row>
    <row r="28" spans="2:20" ht="18" customHeight="1" x14ac:dyDescent="0.25">
      <c r="B28" s="43" t="s">
        <v>23</v>
      </c>
      <c r="C28" s="45">
        <v>641.23800961999996</v>
      </c>
      <c r="D28" s="38">
        <v>1408.7325729041088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50</v>
      </c>
      <c r="T28" s="39">
        <v>455.00000001899798</v>
      </c>
    </row>
    <row r="29" spans="2:20" ht="18" customHeight="1" x14ac:dyDescent="0.25">
      <c r="B29" s="10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2">
        <v>0</v>
      </c>
    </row>
    <row r="30" spans="2:20" ht="18" customHeight="1" x14ac:dyDescent="0.25">
      <c r="B30" s="43" t="s">
        <v>25</v>
      </c>
      <c r="C30" s="45">
        <v>9.1593414299999978</v>
      </c>
      <c r="D30" s="38">
        <v>101.99894421552509</v>
      </c>
      <c r="E30" s="38">
        <v>0</v>
      </c>
      <c r="F30" s="38">
        <v>72.5</v>
      </c>
      <c r="G30" s="38">
        <v>0</v>
      </c>
      <c r="H30" s="38">
        <v>8.4603572200000006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2756</v>
      </c>
      <c r="P30" s="38">
        <v>0.39999999924023999</v>
      </c>
      <c r="Q30" s="38">
        <v>0</v>
      </c>
      <c r="R30" s="38">
        <v>0</v>
      </c>
      <c r="S30" s="38">
        <v>300.00003500000003</v>
      </c>
      <c r="T30" s="39">
        <v>1092.1402514399999</v>
      </c>
    </row>
    <row r="31" spans="2:20" ht="18" customHeight="1" x14ac:dyDescent="0.25">
      <c r="B31" s="10" t="s">
        <v>26</v>
      </c>
      <c r="C31" s="11">
        <v>765.79791129</v>
      </c>
      <c r="D31" s="11">
        <v>585.10881024999992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2">
        <v>0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623.42999999999995</v>
      </c>
      <c r="D36" s="24">
        <v>599.69000000000005</v>
      </c>
      <c r="E36" s="24">
        <v>0</v>
      </c>
      <c r="F36" s="24">
        <v>0</v>
      </c>
      <c r="G36" s="24">
        <v>8.4600000000000009</v>
      </c>
      <c r="H36" s="24">
        <v>4.2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</row>
    <row r="37" spans="2:20" ht="18" customHeight="1" thickBot="1" x14ac:dyDescent="0.3">
      <c r="B37" s="40" t="s">
        <v>32</v>
      </c>
      <c r="C37" s="41">
        <v>655.84</v>
      </c>
      <c r="D37" s="41">
        <v>604.69000000000005</v>
      </c>
      <c r="E37" s="41">
        <v>0</v>
      </c>
      <c r="F37" s="41">
        <v>0</v>
      </c>
      <c r="G37" s="41">
        <v>40.57</v>
      </c>
      <c r="H37" s="41">
        <v>32.450000000000003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2.5</v>
      </c>
      <c r="Q37" s="41">
        <v>0</v>
      </c>
      <c r="R37" s="41">
        <v>0</v>
      </c>
      <c r="S37" s="41">
        <v>0</v>
      </c>
      <c r="T37" s="42">
        <v>0</v>
      </c>
    </row>
    <row r="38" spans="2:20" ht="18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2:20" ht="18" customHeight="1" thickTop="1" x14ac:dyDescent="0.25">
      <c r="B39" s="30" t="s">
        <v>34</v>
      </c>
      <c r="C39" s="31">
        <v>0</v>
      </c>
      <c r="D39" s="48">
        <v>0</v>
      </c>
      <c r="E39" s="54">
        <v>0</v>
      </c>
      <c r="F39" s="50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3.0861939999999999</v>
      </c>
      <c r="P39" s="24">
        <v>0</v>
      </c>
      <c r="Q39" s="24">
        <v>0</v>
      </c>
      <c r="R39" s="24">
        <v>0</v>
      </c>
      <c r="S39" s="24">
        <v>0</v>
      </c>
      <c r="T39" s="25">
        <v>1.3432160000000002</v>
      </c>
    </row>
    <row r="40" spans="2:20" ht="18" customHeight="1" thickBot="1" x14ac:dyDescent="0.3">
      <c r="B40" s="40" t="s">
        <v>35</v>
      </c>
      <c r="C40" s="41">
        <v>0</v>
      </c>
      <c r="D40" s="41">
        <v>0</v>
      </c>
      <c r="E40" s="55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2">
        <v>0</v>
      </c>
    </row>
    <row r="41" spans="2:20" ht="18" customHeight="1" thickBot="1" x14ac:dyDescent="0.3">
      <c r="B41" s="19" t="s">
        <v>36</v>
      </c>
      <c r="C41" s="20">
        <f t="shared" ref="C41:E41" si="0">+SUM(C8:C34)+SUM(C36:C37)+SUM(C39:C40)</f>
        <v>159684.41964879786</v>
      </c>
      <c r="D41" s="20">
        <f t="shared" si="0"/>
        <v>141392.35321582167</v>
      </c>
      <c r="E41" s="20">
        <f t="shared" si="0"/>
        <v>14489.803428271804</v>
      </c>
      <c r="F41" s="20">
        <f>+SUM(F8:F40)</f>
        <v>21150.008455774419</v>
      </c>
      <c r="G41" s="20">
        <f>+SUM(G8:G40)</f>
        <v>34119.230852124027</v>
      </c>
      <c r="H41" s="20">
        <f>++SUM(H8:H40)</f>
        <v>32172.995350350135</v>
      </c>
      <c r="I41" s="20">
        <f t="shared" ref="I41:T41" si="1">+SUM(I8:I40)</f>
        <v>13269.024499687595</v>
      </c>
      <c r="J41" s="20">
        <f t="shared" si="1"/>
        <v>8986.6752696317944</v>
      </c>
      <c r="K41" s="20">
        <f t="shared" si="1"/>
        <v>774.9203821663798</v>
      </c>
      <c r="L41" s="20">
        <f t="shared" si="1"/>
        <v>915.80567377182103</v>
      </c>
      <c r="M41" s="20">
        <f t="shared" si="1"/>
        <v>108883.12826050275</v>
      </c>
      <c r="N41" s="20">
        <f t="shared" si="1"/>
        <v>98342.557812068742</v>
      </c>
      <c r="O41" s="20">
        <f t="shared" si="1"/>
        <v>16088.024568808189</v>
      </c>
      <c r="P41" s="20">
        <f t="shared" si="1"/>
        <v>21386.916226411275</v>
      </c>
      <c r="Q41" s="20">
        <f t="shared" si="1"/>
        <v>12113.918955425665</v>
      </c>
      <c r="R41" s="20">
        <f t="shared" si="1"/>
        <v>12084.202755930475</v>
      </c>
      <c r="S41" s="20">
        <f t="shared" si="1"/>
        <v>117641.90299118137</v>
      </c>
      <c r="T41" s="52">
        <f t="shared" si="1"/>
        <v>101229.50316137273</v>
      </c>
    </row>
    <row r="43" spans="2:20" ht="16.5" x14ac:dyDescent="0.25">
      <c r="B43" s="56" t="s">
        <v>56</v>
      </c>
      <c r="C43" s="47"/>
      <c r="D43" s="47"/>
      <c r="E43" s="47"/>
    </row>
    <row r="44" spans="2:20" ht="16.5" x14ac:dyDescent="0.25">
      <c r="B44" s="47" t="s">
        <v>59</v>
      </c>
      <c r="C44" s="47"/>
      <c r="D44" s="47"/>
      <c r="E44" s="47"/>
    </row>
    <row r="45" spans="2:20" ht="16.5" x14ac:dyDescent="0.25">
      <c r="B45" s="47"/>
      <c r="C45" s="47"/>
      <c r="D45" s="47"/>
      <c r="E45" s="47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0" orientation="landscape" r:id="rId1"/>
  <headerFooter>
    <oddFooter>&amp;LSales - Redemption Report - Sep 2023&amp;RPage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 Ahmed</cp:lastModifiedBy>
  <cp:lastPrinted>2023-03-14T07:36:40Z</cp:lastPrinted>
  <dcterms:created xsi:type="dcterms:W3CDTF">2021-02-24T12:20:26Z</dcterms:created>
  <dcterms:modified xsi:type="dcterms:W3CDTF">2023-10-11T12:21:11Z</dcterms:modified>
</cp:coreProperties>
</file>