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Desktop\Monthly Fact sheet\MFS 2023\Nov 2023\sales data\"/>
    </mc:Choice>
  </mc:AlternateContent>
  <xr:revisionPtr revIDLastSave="0" documentId="13_ncr:1_{B4E7167C-22ED-4878-A123-BE60C05C476C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SR'!$A$1:$L$43</definedName>
    <definedName name="_xlnm.Print_Area" localSheetId="2">'Investor wise breakup SR'!$A$1:$T$43</definedName>
    <definedName name="_xlnm.Print_Area" localSheetId="0">'SR Monthly report'!$A$1:$F$41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D41" i="3"/>
  <c r="C41" i="3"/>
  <c r="E41" i="2"/>
  <c r="D41" i="2"/>
  <c r="C41" i="2"/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L41" i="3"/>
  <c r="K41" i="3"/>
  <c r="J41" i="3"/>
  <c r="I41" i="3"/>
  <c r="H41" i="3"/>
  <c r="G41" i="3"/>
  <c r="F41" i="3"/>
  <c r="D39" i="1"/>
  <c r="C39" i="1"/>
  <c r="E39" i="1" s="1"/>
</calcChain>
</file>

<file path=xl/sharedStrings.xml><?xml version="1.0" encoding="utf-8"?>
<sst xmlns="http://schemas.openxmlformats.org/spreadsheetml/2006/main" count="154" uniqueCount="56">
  <si>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</si>
  <si>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</si>
  <si>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</si>
  <si>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</si>
  <si>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</si>
  <si>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</si>
  <si>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</si>
  <si>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</si>
  <si>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</si>
  <si>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</si>
  <si>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</si>
  <si>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</si>
  <si>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</si>
  <si>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</si>
  <si>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</si>
  <si>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</si>
  <si>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</si>
  <si>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</si>
  <si>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</si>
  <si>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</si>
  <si>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</si>
  <si>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</si>
  <si>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</si>
  <si>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</si>
  <si>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</si>
  <si>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</si>
  <si>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</si>
  <si>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</si>
  <si>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</si>
  <si>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</si>
  <si>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</si>
  <si>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</si>
  <si>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</si>
  <si>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</si>
  <si>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</si>
  <si>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</si>
  <si>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</si>
  <si>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</si>
  <si>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</si>
  <si>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</si>
  <si>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</si>
  <si>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</si>
  <si>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</si>
  <si>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</si>
  <si>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</si>
  <si>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</si>
  <si>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</si>
  <si>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</si>
  <si>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</si>
  <si>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</si>
  <si>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</si>
  <si>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</si>
  <si>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</si>
  <si>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November 2023 (in PKR millions)</t>
  </si>
  <si>
    <t>Channel Wise Break-up November 2023 (in PKR millions)</t>
  </si>
  <si>
    <t>Investor Wise Break-up November 2023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</si>
</sst>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2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6" t="s">
        <v>53</v>
      </c>
      <c r="C4" s="57"/>
      <c r="D4" s="57"/>
      <c r="E4" s="58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143334.79741975921</v>
      </c>
      <c r="D6" s="35">
        <v>174670.9720067681</v>
      </c>
      <c r="E6" s="36">
        <v>-31336.174587008893</v>
      </c>
    </row>
    <row r="7" spans="2:5" ht="18" customHeight="1" x14ac:dyDescent="0.25">
      <c r="B7" s="10" t="s">
        <v>6</v>
      </c>
      <c r="C7" s="33">
        <v>80167.709487136861</v>
      </c>
      <c r="D7" s="11">
        <v>50271.047902087361</v>
      </c>
      <c r="E7" s="12">
        <v>29896.6615850495</v>
      </c>
    </row>
    <row r="8" spans="2:5" ht="18" customHeight="1" x14ac:dyDescent="0.25">
      <c r="B8" s="37" t="s">
        <v>7</v>
      </c>
      <c r="C8" s="38">
        <v>3269.0318359583248</v>
      </c>
      <c r="D8" s="38">
        <v>2402.9329401521977</v>
      </c>
      <c r="E8" s="39">
        <v>866.09889580612708</v>
      </c>
    </row>
    <row r="9" spans="2:5" ht="18" customHeight="1" x14ac:dyDescent="0.25">
      <c r="B9" s="10" t="s">
        <v>8</v>
      </c>
      <c r="C9" s="33">
        <v>17397.422487993048</v>
      </c>
      <c r="D9" s="11">
        <v>11822.903200510002</v>
      </c>
      <c r="E9" s="12">
        <v>5574.5192874830464</v>
      </c>
    </row>
    <row r="10" spans="2:5" ht="18" customHeight="1" x14ac:dyDescent="0.25">
      <c r="B10" s="37" t="s">
        <v>9</v>
      </c>
      <c r="C10" s="38">
        <v>20.838664740000006</v>
      </c>
      <c r="D10" s="38">
        <v>14.089812406083</v>
      </c>
      <c r="E10" s="39">
        <v>6.7488523339170055</v>
      </c>
    </row>
    <row r="11" spans="2:5" ht="18" customHeight="1" x14ac:dyDescent="0.25">
      <c r="B11" s="10" t="s">
        <v>52</v>
      </c>
      <c r="C11" s="33">
        <v>28468.040835610005</v>
      </c>
      <c r="D11" s="11">
        <v>25139.015219892677</v>
      </c>
      <c r="E11" s="12">
        <v>3329.025615717328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9367.8696862399993</v>
      </c>
      <c r="D13" s="11">
        <v>8232.107960731033</v>
      </c>
      <c r="E13" s="12">
        <v>1135.7617255089663</v>
      </c>
    </row>
    <row r="14" spans="2:5" ht="18" customHeight="1" x14ac:dyDescent="0.25">
      <c r="B14" s="37" t="s">
        <v>12</v>
      </c>
      <c r="C14" s="38">
        <v>30.985075000000002</v>
      </c>
      <c r="D14" s="38">
        <v>11.785153176864</v>
      </c>
      <c r="E14" s="39">
        <v>19.199921823136002</v>
      </c>
    </row>
    <row r="15" spans="2:5" ht="18" customHeight="1" x14ac:dyDescent="0.25">
      <c r="B15" s="10" t="s">
        <v>13</v>
      </c>
      <c r="C15" s="33">
        <v>496.61193174787547</v>
      </c>
      <c r="D15" s="11">
        <v>1041.3837697485469</v>
      </c>
      <c r="E15" s="12">
        <v>-544.77183800067144</v>
      </c>
    </row>
    <row r="16" spans="2:5" ht="18" customHeight="1" x14ac:dyDescent="0.25">
      <c r="B16" s="37" t="s">
        <v>14</v>
      </c>
      <c r="C16" s="38">
        <v>25.100031919999999</v>
      </c>
      <c r="D16" s="38">
        <v>35.973072500000001</v>
      </c>
      <c r="E16" s="39">
        <v>-10.873040580000001</v>
      </c>
    </row>
    <row r="17" spans="2:5" ht="18" customHeight="1" x14ac:dyDescent="0.25">
      <c r="B17" s="10" t="s">
        <v>15</v>
      </c>
      <c r="C17" s="33">
        <v>30.19699971</v>
      </c>
      <c r="D17" s="11">
        <v>29.482913829999994</v>
      </c>
      <c r="E17" s="12">
        <v>0.71408588000000606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99843.226612364961</v>
      </c>
      <c r="D19" s="11">
        <v>116079.97324876903</v>
      </c>
      <c r="E19" s="12">
        <v>-16236.746636404074</v>
      </c>
    </row>
    <row r="20" spans="2:5" ht="18" customHeight="1" x14ac:dyDescent="0.25">
      <c r="B20" s="37" t="s">
        <v>18</v>
      </c>
      <c r="C20" s="38">
        <v>126152.86070401172</v>
      </c>
      <c r="D20" s="38">
        <v>78361.693846845737</v>
      </c>
      <c r="E20" s="39">
        <v>47791.166857165983</v>
      </c>
    </row>
    <row r="21" spans="2:5" ht="18" customHeight="1" x14ac:dyDescent="0.25">
      <c r="B21" s="10" t="s">
        <v>19</v>
      </c>
      <c r="C21" s="33">
        <v>6510.3321932247436</v>
      </c>
      <c r="D21" s="11">
        <v>6539.9523972381403</v>
      </c>
      <c r="E21" s="12">
        <v>-29.620204013396688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24.842053999999997</v>
      </c>
      <c r="D24" s="38">
        <v>287.65121490585102</v>
      </c>
      <c r="E24" s="39">
        <v>-262.809160905851</v>
      </c>
    </row>
    <row r="25" spans="2:5" ht="18" customHeight="1" x14ac:dyDescent="0.25">
      <c r="B25" s="10" t="s">
        <v>22</v>
      </c>
      <c r="C25" s="33">
        <v>0</v>
      </c>
      <c r="D25" s="11">
        <v>39.309155916534998</v>
      </c>
      <c r="E25" s="12">
        <v>-39.309155916534998</v>
      </c>
    </row>
    <row r="26" spans="2:5" ht="18" customHeight="1" x14ac:dyDescent="0.25">
      <c r="B26" s="37" t="s">
        <v>23</v>
      </c>
      <c r="C26" s="38">
        <v>2.0085797400000001</v>
      </c>
      <c r="D26" s="38">
        <v>280.38816400014196</v>
      </c>
      <c r="E26" s="39">
        <v>-278.37958426014194</v>
      </c>
    </row>
    <row r="27" spans="2:5" ht="18" customHeight="1" x14ac:dyDescent="0.25">
      <c r="B27" s="10" t="s">
        <v>24</v>
      </c>
      <c r="C27" s="33">
        <v>45.564421049999993</v>
      </c>
      <c r="D27" s="11">
        <v>44.933769800000064</v>
      </c>
      <c r="E27" s="12">
        <v>0.63065124999992861</v>
      </c>
    </row>
    <row r="28" spans="2:5" ht="18" customHeight="1" x14ac:dyDescent="0.25">
      <c r="B28" s="37" t="s">
        <v>25</v>
      </c>
      <c r="C28" s="38">
        <v>1480.740909601466</v>
      </c>
      <c r="D28" s="38">
        <v>648.54423734952491</v>
      </c>
      <c r="E28" s="39">
        <v>832.1966722519411</v>
      </c>
    </row>
    <row r="29" spans="2:5" ht="18" customHeight="1" x14ac:dyDescent="0.25">
      <c r="B29" s="10" t="s">
        <v>26</v>
      </c>
      <c r="C29" s="33">
        <v>388.73682300000002</v>
      </c>
      <c r="D29" s="11">
        <v>698.24896503999992</v>
      </c>
      <c r="E29" s="12">
        <v>-309.5121420399999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51.08</v>
      </c>
      <c r="D31" s="11">
        <v>36.869999999999997</v>
      </c>
      <c r="E31" s="12">
        <v>14.21</v>
      </c>
    </row>
    <row r="32" spans="2:5" ht="18" customHeight="1" thickBot="1" x14ac:dyDescent="0.3">
      <c r="B32" s="40" t="s">
        <v>29</v>
      </c>
      <c r="C32" s="38">
        <v>0.39</v>
      </c>
      <c r="D32" s="38">
        <v>68.98</v>
      </c>
      <c r="E32" s="39">
        <v>-68.59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1500.59</v>
      </c>
      <c r="D34" s="11">
        <v>1360.1</v>
      </c>
      <c r="E34" s="12">
        <v>140.49</v>
      </c>
    </row>
    <row r="35" spans="2:5" ht="18" customHeight="1" thickBot="1" x14ac:dyDescent="0.3">
      <c r="B35" s="40" t="s">
        <v>32</v>
      </c>
      <c r="C35" s="41">
        <v>2089.37</v>
      </c>
      <c r="D35" s="41">
        <v>2036.99</v>
      </c>
      <c r="E35" s="42">
        <v>52.379999999999882</v>
      </c>
    </row>
    <row r="36" spans="2:5" ht="18" customHeight="1" thickBot="1" x14ac:dyDescent="0.3">
      <c r="B36" s="16" t="s">
        <v>33</v>
      </c>
      <c r="C36" s="17"/>
      <c r="D36" s="17"/>
      <c r="E36" s="18"/>
    </row>
    <row r="37" spans="2:5" ht="18" customHeight="1" thickTop="1" x14ac:dyDescent="0.25">
      <c r="B37" s="10" t="s">
        <v>34</v>
      </c>
      <c r="C37" s="33">
        <v>13.134822</v>
      </c>
      <c r="D37" s="11">
        <v>22.55744</v>
      </c>
      <c r="E37" s="12">
        <v>-9.4226179999999999</v>
      </c>
    </row>
    <row r="38" spans="2:5" ht="18" customHeight="1" thickBot="1" x14ac:dyDescent="0.3">
      <c r="B38" s="37" t="s">
        <v>35</v>
      </c>
      <c r="C38" s="38">
        <v>0.99803699999999995</v>
      </c>
      <c r="D38" s="38">
        <v>5.2428689999999998</v>
      </c>
      <c r="E38" s="46">
        <v>-4.2448319999999997</v>
      </c>
    </row>
    <row r="39" spans="2:5" ht="18" customHeight="1" thickBot="1" x14ac:dyDescent="0.3">
      <c r="B39" s="19" t="s">
        <v>36</v>
      </c>
      <c r="C39" s="20">
        <f>+SUM(C6:C38)</f>
        <v>520712.47961180832</v>
      </c>
      <c r="D39" s="20">
        <f>+SUM(D6:D38)</f>
        <v>480183.12926066789</v>
      </c>
      <c r="E39" s="52">
        <f>+C39-D39</f>
        <v>40529.350351140427</v>
      </c>
    </row>
    <row r="40" spans="2:5" ht="15" customHeight="1" x14ac:dyDescent="0.25"/>
    <row r="41" spans="2:5" x14ac:dyDescent="0.25">
      <c r="B41" s="32"/>
      <c r="C41" s="32"/>
      <c r="D41" s="32"/>
      <c r="E41" s="32"/>
    </row>
    <row r="42" spans="2:5" x14ac:dyDescent="0.25">
      <c r="B42" s="32"/>
      <c r="C42" s="32"/>
      <c r="D42" s="32"/>
      <c r="E42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November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5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6" t="s">
        <v>54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30.75" customHeight="1" thickBot="1" x14ac:dyDescent="0.3">
      <c r="B6" s="59" t="s">
        <v>1</v>
      </c>
      <c r="C6" s="61" t="s">
        <v>46</v>
      </c>
      <c r="D6" s="62"/>
      <c r="E6" s="63" t="s">
        <v>47</v>
      </c>
      <c r="F6" s="64"/>
      <c r="G6" s="63" t="s">
        <v>48</v>
      </c>
      <c r="H6" s="64"/>
      <c r="I6" s="63" t="s">
        <v>49</v>
      </c>
      <c r="J6" s="64"/>
      <c r="K6" s="63" t="s">
        <v>45</v>
      </c>
      <c r="L6" s="65"/>
    </row>
    <row r="7" spans="2:12" ht="18.75" customHeight="1" thickTop="1" thickBot="1" x14ac:dyDescent="0.3">
      <c r="B7" s="60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121521.26467170102</v>
      </c>
      <c r="D8" s="38">
        <v>137151.18795165743</v>
      </c>
      <c r="E8" s="38">
        <v>5809.2136305348513</v>
      </c>
      <c r="F8" s="38">
        <v>7781.1899095167209</v>
      </c>
      <c r="G8" s="38">
        <v>9193.6508016585121</v>
      </c>
      <c r="H8" s="38">
        <v>22665.306216742494</v>
      </c>
      <c r="I8" s="38">
        <v>6535.1940099469311</v>
      </c>
      <c r="J8" s="38">
        <v>6885.4608182602342</v>
      </c>
      <c r="K8" s="38">
        <v>275.47430534999995</v>
      </c>
      <c r="L8" s="39">
        <v>187.82711059124804</v>
      </c>
    </row>
    <row r="9" spans="2:12" ht="16.5" customHeight="1" x14ac:dyDescent="0.25">
      <c r="B9" s="10" t="s">
        <v>6</v>
      </c>
      <c r="C9" s="11">
        <v>69308.906331288395</v>
      </c>
      <c r="D9" s="11">
        <v>44654.800696947626</v>
      </c>
      <c r="E9" s="11">
        <v>2157.2963591526827</v>
      </c>
      <c r="F9" s="11">
        <v>860.92575454287157</v>
      </c>
      <c r="G9" s="11">
        <v>6416.0241556502133</v>
      </c>
      <c r="H9" s="11">
        <v>3466.1818613678274</v>
      </c>
      <c r="I9" s="11">
        <v>2096.4694569166049</v>
      </c>
      <c r="J9" s="11">
        <v>1288.8215656687955</v>
      </c>
      <c r="K9" s="11">
        <v>189.01318558000003</v>
      </c>
      <c r="L9" s="12">
        <v>0.31802781024500004</v>
      </c>
    </row>
    <row r="10" spans="2:12" ht="16.5" customHeight="1" x14ac:dyDescent="0.25">
      <c r="B10" s="37" t="s">
        <v>7</v>
      </c>
      <c r="C10" s="38">
        <v>2741.1319217857153</v>
      </c>
      <c r="D10" s="38">
        <v>2107.2308869216395</v>
      </c>
      <c r="E10" s="38">
        <v>276.35008450733773</v>
      </c>
      <c r="F10" s="38">
        <v>188.50174148243602</v>
      </c>
      <c r="G10" s="38">
        <v>194.66131777191376</v>
      </c>
      <c r="H10" s="38">
        <v>29.889330394171001</v>
      </c>
      <c r="I10" s="38">
        <v>37.971444219023098</v>
      </c>
      <c r="J10" s="38">
        <v>39.003100166798518</v>
      </c>
      <c r="K10" s="38">
        <v>18.915051589999997</v>
      </c>
      <c r="L10" s="39">
        <v>38.307881187152006</v>
      </c>
    </row>
    <row r="11" spans="2:12" ht="16.5" customHeight="1" x14ac:dyDescent="0.25">
      <c r="B11" s="10" t="s">
        <v>8</v>
      </c>
      <c r="C11" s="11">
        <v>17272.188711913957</v>
      </c>
      <c r="D11" s="11">
        <v>11698.32749826</v>
      </c>
      <c r="E11" s="11">
        <v>0</v>
      </c>
      <c r="F11" s="11">
        <v>0</v>
      </c>
      <c r="G11" s="11">
        <v>0</v>
      </c>
      <c r="H11" s="11">
        <v>0</v>
      </c>
      <c r="I11" s="11">
        <v>125.23377607909431</v>
      </c>
      <c r="J11" s="11">
        <v>124.57570224999999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2.000807</v>
      </c>
      <c r="D12" s="38">
        <v>0</v>
      </c>
      <c r="E12" s="38">
        <v>0</v>
      </c>
      <c r="F12" s="38">
        <v>3.4172803117399999</v>
      </c>
      <c r="G12" s="38">
        <v>18.792497090000001</v>
      </c>
      <c r="H12" s="38">
        <v>10.672532094343001</v>
      </c>
      <c r="I12" s="38">
        <v>4.5360650000000002E-2</v>
      </c>
      <c r="J12" s="38">
        <v>0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7879.879856730965</v>
      </c>
      <c r="D13" s="11">
        <v>1527.8174493600004</v>
      </c>
      <c r="E13" s="11">
        <v>1118.4916566375534</v>
      </c>
      <c r="F13" s="11">
        <v>106.18660249550602</v>
      </c>
      <c r="G13" s="11">
        <v>17561.847135620003</v>
      </c>
      <c r="H13" s="11">
        <v>6226.5495115334506</v>
      </c>
      <c r="I13" s="11">
        <v>1907.8221776214818</v>
      </c>
      <c r="J13" s="11">
        <v>17278.461656503718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8356.3241450000005</v>
      </c>
      <c r="D15" s="11">
        <v>7836.801710509998</v>
      </c>
      <c r="E15" s="11">
        <v>4.2471259999999997E-2</v>
      </c>
      <c r="F15" s="11">
        <v>0.11550000682899988</v>
      </c>
      <c r="G15" s="11">
        <v>1004.003</v>
      </c>
      <c r="H15" s="11">
        <v>392.65357868000001</v>
      </c>
      <c r="I15" s="11">
        <v>7.5001171399999995</v>
      </c>
      <c r="J15" s="11">
        <v>2.534118602101</v>
      </c>
      <c r="K15" s="11">
        <v>0</v>
      </c>
      <c r="L15" s="12">
        <v>3.0450021029999998E-3</v>
      </c>
    </row>
    <row r="16" spans="2:12" ht="16.5" customHeight="1" x14ac:dyDescent="0.25">
      <c r="B16" s="37" t="s">
        <v>12</v>
      </c>
      <c r="C16" s="38">
        <v>27.813742379999997</v>
      </c>
      <c r="D16" s="38">
        <v>9.3182679568639983</v>
      </c>
      <c r="E16" s="38">
        <v>0</v>
      </c>
      <c r="F16" s="38">
        <v>0</v>
      </c>
      <c r="G16" s="38">
        <v>0</v>
      </c>
      <c r="H16" s="38">
        <v>0</v>
      </c>
      <c r="I16" s="38">
        <v>3.1713326199999998</v>
      </c>
      <c r="J16" s="38">
        <v>2.46688522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465.89967246454245</v>
      </c>
      <c r="D17" s="11">
        <v>1023.416067353406</v>
      </c>
      <c r="E17" s="11">
        <v>21.64592854</v>
      </c>
      <c r="F17" s="11">
        <v>0.68171911488000092</v>
      </c>
      <c r="G17" s="11">
        <v>0</v>
      </c>
      <c r="H17" s="11">
        <v>8.0843102100000017</v>
      </c>
      <c r="I17" s="11">
        <v>9.0642531499999972</v>
      </c>
      <c r="J17" s="11">
        <v>9.2016730702610019</v>
      </c>
      <c r="K17" s="11">
        <v>2.0430000000000001E-3</v>
      </c>
      <c r="L17" s="12">
        <v>0</v>
      </c>
    </row>
    <row r="18" spans="2:12" ht="16.5" customHeight="1" x14ac:dyDescent="0.25">
      <c r="B18" s="37" t="s">
        <v>14</v>
      </c>
      <c r="C18" s="38">
        <v>25.100031919999999</v>
      </c>
      <c r="D18" s="38">
        <v>35.700000000000003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30.19699971</v>
      </c>
      <c r="D19" s="11">
        <v>29.482913829999994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78743.060026002931</v>
      </c>
      <c r="D21" s="11">
        <v>88554.3875940828</v>
      </c>
      <c r="E21" s="11">
        <v>2366.4530981024045</v>
      </c>
      <c r="F21" s="11">
        <v>1369.757886763884</v>
      </c>
      <c r="G21" s="11">
        <v>12692.440188313132</v>
      </c>
      <c r="H21" s="11">
        <v>19156.676334883516</v>
      </c>
      <c r="I21" s="11">
        <v>6038.3883289851856</v>
      </c>
      <c r="J21" s="11">
        <v>6997.8168441788057</v>
      </c>
      <c r="K21" s="11">
        <v>2.8906373700000003</v>
      </c>
      <c r="L21" s="12">
        <v>1.3346748700940001</v>
      </c>
    </row>
    <row r="22" spans="2:12" ht="16.5" customHeight="1" x14ac:dyDescent="0.25">
      <c r="B22" s="37" t="s">
        <v>18</v>
      </c>
      <c r="C22" s="38">
        <v>105390.76606274427</v>
      </c>
      <c r="D22" s="38">
        <v>66123.932135552983</v>
      </c>
      <c r="E22" s="38">
        <v>968.71819580197109</v>
      </c>
      <c r="F22" s="38">
        <v>144.62427956542226</v>
      </c>
      <c r="G22" s="38">
        <v>3454.9656693799975</v>
      </c>
      <c r="H22" s="38">
        <v>2460.5042602574163</v>
      </c>
      <c r="I22" s="38">
        <v>16338.045163007619</v>
      </c>
      <c r="J22" s="38">
        <v>9632.2486899269716</v>
      </c>
      <c r="K22" s="38">
        <v>3.5623729999999999E-2</v>
      </c>
      <c r="L22" s="39">
        <v>5.2757613081999999E-2</v>
      </c>
    </row>
    <row r="23" spans="2:12" ht="16.5" customHeight="1" x14ac:dyDescent="0.25">
      <c r="B23" s="10" t="s">
        <v>19</v>
      </c>
      <c r="C23" s="11">
        <v>5195.3986983582099</v>
      </c>
      <c r="D23" s="11">
        <v>5208.10159650283</v>
      </c>
      <c r="E23" s="11">
        <v>383.30767655062698</v>
      </c>
      <c r="F23" s="11">
        <v>200.24254463568599</v>
      </c>
      <c r="G23" s="11">
        <v>66.478869478677041</v>
      </c>
      <c r="H23" s="11">
        <v>39.982818234356998</v>
      </c>
      <c r="I23" s="11">
        <v>846.20262574390654</v>
      </c>
      <c r="J23" s="11">
        <v>1091.5926979112833</v>
      </c>
      <c r="K23" s="11">
        <v>18.926068859999997</v>
      </c>
      <c r="L23" s="12">
        <v>1.3678873982E-2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24.842017999999996</v>
      </c>
      <c r="D26" s="38">
        <v>248.99272396501817</v>
      </c>
      <c r="E26" s="38">
        <v>0</v>
      </c>
      <c r="F26" s="38">
        <v>25.473850605850998</v>
      </c>
      <c r="G26" s="38">
        <v>0</v>
      </c>
      <c r="H26" s="38">
        <v>0</v>
      </c>
      <c r="I26" s="38">
        <v>0</v>
      </c>
      <c r="J26" s="38">
        <v>13.18464033498168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</v>
      </c>
      <c r="D27" s="11">
        <v>27.223609427244767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12.08554648929023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2</v>
      </c>
      <c r="D28" s="38">
        <v>140.52856866950799</v>
      </c>
      <c r="E28" s="38">
        <v>8.5797400000000006E-3</v>
      </c>
      <c r="F28" s="38">
        <v>17.589767539727312</v>
      </c>
      <c r="G28" s="38">
        <v>0</v>
      </c>
      <c r="H28" s="38">
        <v>122.20022215364665</v>
      </c>
      <c r="I28" s="38">
        <v>0</v>
      </c>
      <c r="J28" s="38">
        <v>6.9605637259999964E-2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25.997610338131267</v>
      </c>
      <c r="D29" s="11">
        <v>33.321227588091702</v>
      </c>
      <c r="E29" s="11">
        <v>0</v>
      </c>
      <c r="F29" s="11">
        <v>0</v>
      </c>
      <c r="G29" s="11">
        <v>0</v>
      </c>
      <c r="H29" s="11">
        <v>0</v>
      </c>
      <c r="I29" s="11">
        <v>19.566810711868719</v>
      </c>
      <c r="J29" s="11">
        <v>11.6125422119084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1448.5675319301495</v>
      </c>
      <c r="D30" s="38">
        <v>584.77035426889097</v>
      </c>
      <c r="E30" s="38">
        <v>16.426015994090875</v>
      </c>
      <c r="F30" s="38">
        <v>8.3966749891008234</v>
      </c>
      <c r="G30" s="38">
        <v>0</v>
      </c>
      <c r="H30" s="38">
        <v>6.6537566992010007</v>
      </c>
      <c r="I30" s="38">
        <v>15.747373967225581</v>
      </c>
      <c r="J30" s="38">
        <v>48.723451392332009</v>
      </c>
      <c r="K30" s="38">
        <v>0</v>
      </c>
      <c r="L30" s="39">
        <v>0</v>
      </c>
    </row>
    <row r="31" spans="2:12" ht="16.5" customHeight="1" x14ac:dyDescent="0.25">
      <c r="B31" s="10" t="s">
        <v>26</v>
      </c>
      <c r="C31" s="11">
        <v>386.3020533494643</v>
      </c>
      <c r="D31" s="11">
        <v>671.32276977314723</v>
      </c>
      <c r="E31" s="11">
        <v>1.1042991481910002E-2</v>
      </c>
      <c r="F31" s="11">
        <v>0</v>
      </c>
      <c r="G31" s="11">
        <v>0</v>
      </c>
      <c r="H31" s="11">
        <v>0</v>
      </c>
      <c r="I31" s="11">
        <v>2.42372665905383</v>
      </c>
      <c r="J31" s="11">
        <v>27.199268126852822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35.35257653506568</v>
      </c>
      <c r="D33" s="11">
        <v>26.119424320120501</v>
      </c>
      <c r="E33" s="11">
        <v>1.3405768378624001</v>
      </c>
      <c r="F33" s="11">
        <v>0.87610688053896002</v>
      </c>
      <c r="G33" s="11">
        <v>0</v>
      </c>
      <c r="H33" s="11">
        <v>0</v>
      </c>
      <c r="I33" s="11">
        <v>14.384677347071822</v>
      </c>
      <c r="J33" s="11">
        <v>9.8764468793405609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68.977651696473004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1185.3499999999999</v>
      </c>
      <c r="D36" s="11">
        <v>1054.05</v>
      </c>
      <c r="E36" s="11">
        <v>285.7</v>
      </c>
      <c r="F36" s="11">
        <v>293</v>
      </c>
      <c r="G36" s="11">
        <v>5.55</v>
      </c>
      <c r="H36" s="11">
        <v>7.3</v>
      </c>
      <c r="I36" s="11">
        <v>12.1</v>
      </c>
      <c r="J36" s="11">
        <v>0.4</v>
      </c>
      <c r="K36" s="11">
        <v>11.9</v>
      </c>
      <c r="L36" s="12">
        <v>5.4</v>
      </c>
    </row>
    <row r="37" spans="2:12" ht="16.5" customHeight="1" thickBot="1" x14ac:dyDescent="0.3">
      <c r="B37" s="40" t="s">
        <v>32</v>
      </c>
      <c r="C37" s="41">
        <v>1312.21</v>
      </c>
      <c r="D37" s="41">
        <v>1305.9100000000001</v>
      </c>
      <c r="E37" s="41">
        <v>479.2</v>
      </c>
      <c r="F37" s="41">
        <v>436.5</v>
      </c>
      <c r="G37" s="41">
        <v>13.97</v>
      </c>
      <c r="H37" s="41">
        <v>10.47</v>
      </c>
      <c r="I37" s="41">
        <v>283.89999999999998</v>
      </c>
      <c r="J37" s="41">
        <v>284</v>
      </c>
      <c r="K37" s="41">
        <v>0.126524</v>
      </c>
      <c r="L37" s="42">
        <v>0.1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11.861682</v>
      </c>
      <c r="D39" s="49">
        <v>22.55744</v>
      </c>
      <c r="E39" s="53">
        <v>0</v>
      </c>
      <c r="F39" s="51">
        <v>0</v>
      </c>
      <c r="G39" s="11">
        <v>0</v>
      </c>
      <c r="H39" s="11">
        <v>0</v>
      </c>
      <c r="I39" s="11">
        <v>1.2731399999999999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0.99803699999999995</v>
      </c>
      <c r="D40" s="38">
        <v>5.2428689999999998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E41" si="0">+SUM(C8:C34)+SUM(C36:C37)+SUM(C39:C40)</f>
        <v>421393.41318815283</v>
      </c>
      <c r="D41" s="20">
        <f t="shared" si="0"/>
        <v>370149.52140764415</v>
      </c>
      <c r="E41" s="20">
        <f t="shared" si="0"/>
        <v>13884.205316650865</v>
      </c>
      <c r="F41" s="20">
        <f t="shared" ref="F41:L41" si="1">+SUM(F8:F40)</f>
        <v>11437.479618451194</v>
      </c>
      <c r="G41" s="20">
        <f t="shared" si="1"/>
        <v>50622.383634962447</v>
      </c>
      <c r="H41" s="20">
        <f t="shared" si="1"/>
        <v>54603.124733250421</v>
      </c>
      <c r="I41" s="20">
        <f t="shared" si="1"/>
        <v>34294.503774765071</v>
      </c>
      <c r="J41" s="20">
        <f t="shared" si="1"/>
        <v>43759.335252830933</v>
      </c>
      <c r="K41" s="20">
        <f t="shared" si="1"/>
        <v>517.28343947999997</v>
      </c>
      <c r="L41" s="52">
        <f t="shared" si="1"/>
        <v>233.35717594790609</v>
      </c>
    </row>
    <row r="42" spans="2:12" ht="15" customHeight="1" x14ac:dyDescent="0.25"/>
    <row r="43" spans="2:12" x14ac:dyDescent="0.25">
      <c r="B43" s="32"/>
      <c r="C43" s="32"/>
      <c r="D43" s="32"/>
      <c r="E43" s="32"/>
    </row>
    <row r="44" spans="2:12" ht="16.5" x14ac:dyDescent="0.25">
      <c r="B44" s="47"/>
      <c r="C44" s="47"/>
      <c r="D44" s="47"/>
      <c r="E44" s="47"/>
    </row>
    <row r="45" spans="2:12" x14ac:dyDescent="0.25">
      <c r="B45" s="32"/>
      <c r="C45" s="32"/>
      <c r="D45" s="32"/>
      <c r="E45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November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3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6" t="s">
        <v>55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2:20" ht="45" customHeight="1" thickBot="1" x14ac:dyDescent="0.3">
      <c r="B6" s="59" t="s">
        <v>1</v>
      </c>
      <c r="C6" s="61" t="s">
        <v>37</v>
      </c>
      <c r="D6" s="62"/>
      <c r="E6" s="63" t="s">
        <v>38</v>
      </c>
      <c r="F6" s="62"/>
      <c r="G6" s="63" t="s">
        <v>39</v>
      </c>
      <c r="H6" s="62"/>
      <c r="I6" s="63" t="s">
        <v>40</v>
      </c>
      <c r="J6" s="62"/>
      <c r="K6" s="63" t="s">
        <v>41</v>
      </c>
      <c r="L6" s="64"/>
      <c r="M6" s="63" t="s">
        <v>42</v>
      </c>
      <c r="N6" s="64"/>
      <c r="O6" s="63" t="s">
        <v>43</v>
      </c>
      <c r="P6" s="64"/>
      <c r="Q6" s="63" t="s">
        <v>44</v>
      </c>
      <c r="R6" s="64"/>
      <c r="S6" s="63" t="s">
        <v>45</v>
      </c>
      <c r="T6" s="65"/>
    </row>
    <row r="7" spans="2:20" ht="17.25" thickTop="1" thickBot="1" x14ac:dyDescent="0.3">
      <c r="B7" s="60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77956.221702373063</v>
      </c>
      <c r="D8" s="38">
        <v>86381.756457048905</v>
      </c>
      <c r="E8" s="38">
        <v>2188.7466115518669</v>
      </c>
      <c r="F8" s="38">
        <v>1325.1465442058081</v>
      </c>
      <c r="G8" s="38">
        <v>2254.6716490685312</v>
      </c>
      <c r="H8" s="38">
        <v>3764.194274894387</v>
      </c>
      <c r="I8" s="38">
        <v>1303.9800019490265</v>
      </c>
      <c r="J8" s="38">
        <v>1637.8010050344442</v>
      </c>
      <c r="K8" s="38">
        <v>5157.2279492861426</v>
      </c>
      <c r="L8" s="38">
        <v>8655.0530644102328</v>
      </c>
      <c r="M8" s="38">
        <v>18334.619281451862</v>
      </c>
      <c r="N8" s="38">
        <v>34331.662413774568</v>
      </c>
      <c r="O8" s="38">
        <v>1920.352505319991</v>
      </c>
      <c r="P8" s="38">
        <v>2878.3030613155811</v>
      </c>
      <c r="Q8" s="38">
        <v>3148.531087376602</v>
      </c>
      <c r="R8" s="38">
        <v>6783.9030409500001</v>
      </c>
      <c r="S8" s="38">
        <v>31070.44663081428</v>
      </c>
      <c r="T8" s="39">
        <v>28913.152145134245</v>
      </c>
    </row>
    <row r="9" spans="2:20" ht="18" customHeight="1" x14ac:dyDescent="0.25">
      <c r="B9" s="10" t="s">
        <v>6</v>
      </c>
      <c r="C9" s="11">
        <v>58940.283191841103</v>
      </c>
      <c r="D9" s="11">
        <v>36806.216659657111</v>
      </c>
      <c r="E9" s="11">
        <v>3210.8753376748678</v>
      </c>
      <c r="F9" s="11">
        <v>296.16845773</v>
      </c>
      <c r="G9" s="11">
        <v>1459.518097138297</v>
      </c>
      <c r="H9" s="11">
        <v>462.07136670000006</v>
      </c>
      <c r="I9" s="11">
        <v>319.41107131000001</v>
      </c>
      <c r="J9" s="11">
        <v>95.375782530000009</v>
      </c>
      <c r="K9" s="11">
        <v>2026.6580739899998</v>
      </c>
      <c r="L9" s="11">
        <v>1540.9950512099999</v>
      </c>
      <c r="M9" s="11">
        <v>3386.5380996499998</v>
      </c>
      <c r="N9" s="11">
        <v>4875.1054541232706</v>
      </c>
      <c r="O9" s="11">
        <v>2987.5899518642491</v>
      </c>
      <c r="P9" s="11">
        <v>698.81617542000004</v>
      </c>
      <c r="Q9" s="11">
        <v>163</v>
      </c>
      <c r="R9" s="11">
        <v>169.65716230000001</v>
      </c>
      <c r="S9" s="11">
        <v>7673.835665119338</v>
      </c>
      <c r="T9" s="12">
        <v>5326.6417966669724</v>
      </c>
    </row>
    <row r="10" spans="2:20" ht="18" customHeight="1" x14ac:dyDescent="0.25">
      <c r="B10" s="43" t="s">
        <v>7</v>
      </c>
      <c r="C10" s="45">
        <v>2772.1977402510356</v>
      </c>
      <c r="D10" s="38">
        <v>1670.3909569870191</v>
      </c>
      <c r="E10" s="38">
        <v>0</v>
      </c>
      <c r="F10" s="38">
        <v>104.01301205999999</v>
      </c>
      <c r="G10" s="38">
        <v>43.781424999999999</v>
      </c>
      <c r="H10" s="38">
        <v>17.954010234932003</v>
      </c>
      <c r="I10" s="38">
        <v>19.612272668624197</v>
      </c>
      <c r="J10" s="38">
        <v>14.810196994045</v>
      </c>
      <c r="K10" s="38">
        <v>161.45219229</v>
      </c>
      <c r="L10" s="38">
        <v>166.27841367484598</v>
      </c>
      <c r="M10" s="38">
        <v>4.2532409200000005</v>
      </c>
      <c r="N10" s="38">
        <v>0</v>
      </c>
      <c r="O10" s="38">
        <v>197.17499989557524</v>
      </c>
      <c r="P10" s="38">
        <v>262.01430199005199</v>
      </c>
      <c r="Q10" s="38">
        <v>9.9999999987544808</v>
      </c>
      <c r="R10" s="38">
        <v>60.775688200000005</v>
      </c>
      <c r="S10" s="38">
        <v>60.559987679999992</v>
      </c>
      <c r="T10" s="39">
        <v>106.698142451302</v>
      </c>
    </row>
    <row r="11" spans="2:20" ht="18" customHeight="1" x14ac:dyDescent="0.25">
      <c r="B11" s="10" t="s">
        <v>8</v>
      </c>
      <c r="C11" s="11">
        <v>3593.5080874830865</v>
      </c>
      <c r="D11" s="11">
        <v>3438.37330002</v>
      </c>
      <c r="E11" s="11">
        <v>91.313008229963827</v>
      </c>
      <c r="F11" s="11">
        <v>911.83446936999997</v>
      </c>
      <c r="G11" s="11">
        <v>0</v>
      </c>
      <c r="H11" s="11">
        <v>78.662261299999997</v>
      </c>
      <c r="I11" s="11">
        <v>630.17999999999995</v>
      </c>
      <c r="J11" s="11">
        <v>1218.33683903</v>
      </c>
      <c r="K11" s="11">
        <v>0</v>
      </c>
      <c r="L11" s="11">
        <v>0</v>
      </c>
      <c r="M11" s="11">
        <v>3980</v>
      </c>
      <c r="N11" s="11">
        <v>2502.61779325</v>
      </c>
      <c r="O11" s="11">
        <v>2625</v>
      </c>
      <c r="P11" s="11">
        <v>140.02441877999999</v>
      </c>
      <c r="Q11" s="11">
        <v>0</v>
      </c>
      <c r="R11" s="11">
        <v>10.220000000000001</v>
      </c>
      <c r="S11" s="11">
        <v>6477.42139228</v>
      </c>
      <c r="T11" s="12">
        <v>3522.8341187599999</v>
      </c>
    </row>
    <row r="12" spans="2:20" ht="18" customHeight="1" x14ac:dyDescent="0.25">
      <c r="B12" s="43" t="s">
        <v>9</v>
      </c>
      <c r="C12" s="45">
        <v>1.0429044300000001</v>
      </c>
      <c r="D12" s="38">
        <v>14.089812406083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5.5401909399999996</v>
      </c>
      <c r="N12" s="38">
        <v>0</v>
      </c>
      <c r="O12" s="38">
        <v>2.000807</v>
      </c>
      <c r="P12" s="38">
        <v>0</v>
      </c>
      <c r="Q12" s="38">
        <v>0</v>
      </c>
      <c r="R12" s="38">
        <v>0</v>
      </c>
      <c r="S12" s="38">
        <v>12.254762370000002</v>
      </c>
      <c r="T12" s="39">
        <v>0</v>
      </c>
    </row>
    <row r="13" spans="2:20" ht="18" customHeight="1" x14ac:dyDescent="0.25">
      <c r="B13" s="10" t="s">
        <v>52</v>
      </c>
      <c r="C13" s="11">
        <v>6205.4007414899988</v>
      </c>
      <c r="D13" s="11">
        <v>2669.747189329225</v>
      </c>
      <c r="E13" s="11">
        <v>0</v>
      </c>
      <c r="F13" s="11">
        <v>0</v>
      </c>
      <c r="G13" s="11">
        <v>848.36851493000006</v>
      </c>
      <c r="H13" s="11">
        <v>0.3</v>
      </c>
      <c r="I13" s="11">
        <v>154.84159768999999</v>
      </c>
      <c r="J13" s="11">
        <v>0</v>
      </c>
      <c r="K13" s="11">
        <v>0</v>
      </c>
      <c r="L13" s="11">
        <v>0.6</v>
      </c>
      <c r="M13" s="11">
        <v>16901.75145258</v>
      </c>
      <c r="N13" s="11">
        <v>20814.352888889356</v>
      </c>
      <c r="O13" s="11">
        <v>0</v>
      </c>
      <c r="P13" s="11">
        <v>0</v>
      </c>
      <c r="Q13" s="11">
        <v>0</v>
      </c>
      <c r="R13" s="11">
        <v>0</v>
      </c>
      <c r="S13" s="11">
        <v>4357.6785199199994</v>
      </c>
      <c r="T13" s="12">
        <v>1654.0151416740941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4487.5788838499993</v>
      </c>
      <c r="D15" s="11">
        <v>6645.0714120210305</v>
      </c>
      <c r="E15" s="11">
        <v>0</v>
      </c>
      <c r="F15" s="11">
        <v>0</v>
      </c>
      <c r="G15" s="11">
        <v>863.43471643999999</v>
      </c>
      <c r="H15" s="11">
        <v>693.86602821999998</v>
      </c>
      <c r="I15" s="11">
        <v>70.911254369999995</v>
      </c>
      <c r="J15" s="11">
        <v>0</v>
      </c>
      <c r="K15" s="11">
        <v>17.686656629999998</v>
      </c>
      <c r="L15" s="11">
        <v>0</v>
      </c>
      <c r="M15" s="11">
        <v>2164.32391151</v>
      </c>
      <c r="N15" s="11">
        <v>186.19527704000001</v>
      </c>
      <c r="O15" s="11">
        <v>0</v>
      </c>
      <c r="P15" s="11">
        <v>0</v>
      </c>
      <c r="Q15" s="11">
        <v>0</v>
      </c>
      <c r="R15" s="11">
        <v>2.6</v>
      </c>
      <c r="S15" s="11">
        <v>1763.9343106000001</v>
      </c>
      <c r="T15" s="12">
        <v>704.37523552000005</v>
      </c>
    </row>
    <row r="16" spans="2:20" ht="18" customHeight="1" x14ac:dyDescent="0.25">
      <c r="B16" s="43" t="s">
        <v>12</v>
      </c>
      <c r="C16" s="45">
        <v>7.9850749999999984</v>
      </c>
      <c r="D16" s="38">
        <v>11.785153176863998</v>
      </c>
      <c r="E16" s="38">
        <v>23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111.35038393146712</v>
      </c>
      <c r="D17" s="11">
        <v>672.40688704825095</v>
      </c>
      <c r="E17" s="11">
        <v>0</v>
      </c>
      <c r="F17" s="11">
        <v>0</v>
      </c>
      <c r="G17" s="11">
        <v>0</v>
      </c>
      <c r="H17" s="11">
        <v>13.657317970000001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385.26151322307544</v>
      </c>
      <c r="P17" s="11">
        <v>335.96151333029599</v>
      </c>
      <c r="Q17" s="11">
        <v>0</v>
      </c>
      <c r="R17" s="11">
        <v>0</v>
      </c>
      <c r="S17" s="11">
        <v>0</v>
      </c>
      <c r="T17" s="12">
        <v>19.358051399999997</v>
      </c>
    </row>
    <row r="18" spans="2:20" ht="18" customHeight="1" x14ac:dyDescent="0.25">
      <c r="B18" s="43" t="s">
        <v>14</v>
      </c>
      <c r="C18" s="45">
        <v>0.10003192</v>
      </c>
      <c r="D18" s="38">
        <v>1.5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25</v>
      </c>
      <c r="P18" s="38">
        <v>30</v>
      </c>
      <c r="Q18" s="38">
        <v>0</v>
      </c>
      <c r="R18" s="38">
        <v>4.2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30.19699971</v>
      </c>
      <c r="D19" s="11">
        <v>29.482913829999994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25679.268135730479</v>
      </c>
      <c r="D21" s="11">
        <v>26472.918343494166</v>
      </c>
      <c r="E21" s="11">
        <v>8387.3509372270764</v>
      </c>
      <c r="F21" s="11">
        <v>4742.3150950617319</v>
      </c>
      <c r="G21" s="11">
        <v>1188.6989644922851</v>
      </c>
      <c r="H21" s="11">
        <v>1667.1053596371194</v>
      </c>
      <c r="I21" s="11">
        <v>83.802281585735386</v>
      </c>
      <c r="J21" s="11">
        <v>43.588639419999993</v>
      </c>
      <c r="K21" s="11">
        <v>3832.813647970002</v>
      </c>
      <c r="L21" s="11">
        <v>4514.420008308759</v>
      </c>
      <c r="M21" s="11">
        <v>12179.165180711525</v>
      </c>
      <c r="N21" s="11">
        <v>21049.889003462969</v>
      </c>
      <c r="O21" s="11">
        <v>376.6227626664645</v>
      </c>
      <c r="P21" s="11">
        <v>1754.1119796715491</v>
      </c>
      <c r="Q21" s="11">
        <v>6917.3969647599997</v>
      </c>
      <c r="R21" s="11">
        <v>6353.938034750001</v>
      </c>
      <c r="S21" s="11">
        <v>41197.672797659921</v>
      </c>
      <c r="T21" s="12">
        <v>49481.687454907704</v>
      </c>
    </row>
    <row r="22" spans="2:20" ht="18" customHeight="1" x14ac:dyDescent="0.25">
      <c r="B22" s="43" t="s">
        <v>18</v>
      </c>
      <c r="C22" s="45">
        <v>83069.090405350114</v>
      </c>
      <c r="D22" s="38">
        <v>54916.06619408507</v>
      </c>
      <c r="E22" s="38">
        <v>15</v>
      </c>
      <c r="F22" s="38">
        <v>1344.2783972399998</v>
      </c>
      <c r="G22" s="38">
        <v>3055.2893852441562</v>
      </c>
      <c r="H22" s="38">
        <v>338.9090973103103</v>
      </c>
      <c r="I22" s="38">
        <v>996.20577962211087</v>
      </c>
      <c r="J22" s="38">
        <v>481.89816312999994</v>
      </c>
      <c r="K22" s="38">
        <v>10058.193633259994</v>
      </c>
      <c r="L22" s="38">
        <v>5313.7400732799997</v>
      </c>
      <c r="M22" s="38">
        <v>1041.86829860948</v>
      </c>
      <c r="N22" s="38">
        <v>392.35900650518198</v>
      </c>
      <c r="O22" s="38">
        <v>2607.5966685550002</v>
      </c>
      <c r="P22" s="38">
        <v>1342.1895401798824</v>
      </c>
      <c r="Q22" s="38">
        <v>5103.6965756400168</v>
      </c>
      <c r="R22" s="38">
        <v>5261.3013608406827</v>
      </c>
      <c r="S22" s="38">
        <v>20206.224549062823</v>
      </c>
      <c r="T22" s="39">
        <v>8970.9520144245998</v>
      </c>
    </row>
    <row r="23" spans="2:20" ht="18" customHeight="1" x14ac:dyDescent="0.25">
      <c r="B23" s="10" t="s">
        <v>19</v>
      </c>
      <c r="C23" s="11">
        <v>5478.9828434422143</v>
      </c>
      <c r="D23" s="11">
        <v>4329.3140972632045</v>
      </c>
      <c r="E23" s="11">
        <v>10</v>
      </c>
      <c r="F23" s="11">
        <v>9.24</v>
      </c>
      <c r="G23" s="11">
        <v>111.78602977237314</v>
      </c>
      <c r="H23" s="11">
        <v>144.4091886677819</v>
      </c>
      <c r="I23" s="11">
        <v>71.659556219272204</v>
      </c>
      <c r="J23" s="11">
        <v>11</v>
      </c>
      <c r="K23" s="11">
        <v>10</v>
      </c>
      <c r="L23" s="11">
        <v>0</v>
      </c>
      <c r="M23" s="11">
        <v>322.65197609812111</v>
      </c>
      <c r="N23" s="11">
        <v>971.01646188308507</v>
      </c>
      <c r="O23" s="11">
        <v>300.00000000265658</v>
      </c>
      <c r="P23" s="11">
        <v>681.67741088511252</v>
      </c>
      <c r="Q23" s="11">
        <v>20.78799999026057</v>
      </c>
      <c r="R23" s="11">
        <v>235.42010044300036</v>
      </c>
      <c r="S23" s="11">
        <v>184.46409339651507</v>
      </c>
      <c r="T23" s="12">
        <v>157.8703720102074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24.145699999999998</v>
      </c>
      <c r="D26" s="38">
        <v>108.55699340770798</v>
      </c>
      <c r="E26" s="38">
        <v>0</v>
      </c>
      <c r="F26" s="38">
        <v>0</v>
      </c>
      <c r="G26" s="38">
        <v>0</v>
      </c>
      <c r="H26" s="38">
        <v>2.1079384074452601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0.69631799999999999</v>
      </c>
      <c r="P26" s="38">
        <v>0.30000000000000004</v>
      </c>
      <c r="Q26" s="38">
        <v>0</v>
      </c>
      <c r="R26" s="38">
        <v>0</v>
      </c>
      <c r="S26" s="38">
        <v>0</v>
      </c>
      <c r="T26" s="39">
        <v>176.6862830906976</v>
      </c>
    </row>
    <row r="27" spans="2:20" ht="18" customHeight="1" x14ac:dyDescent="0.25">
      <c r="B27" s="10" t="s">
        <v>22</v>
      </c>
      <c r="C27" s="11">
        <v>0</v>
      </c>
      <c r="D27" s="11">
        <v>16.829958651404191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22.479197265130811</v>
      </c>
    </row>
    <row r="28" spans="2:20" ht="18" customHeight="1" x14ac:dyDescent="0.25">
      <c r="B28" s="43" t="s">
        <v>23</v>
      </c>
      <c r="C28" s="45">
        <v>2.0085797400000001</v>
      </c>
      <c r="D28" s="38">
        <v>158.18931830901599</v>
      </c>
      <c r="E28" s="38">
        <v>0</v>
      </c>
      <c r="F28" s="38">
        <v>0</v>
      </c>
      <c r="G28" s="38">
        <v>0</v>
      </c>
      <c r="H28" s="38">
        <v>80.753782804028972</v>
      </c>
      <c r="I28" s="38">
        <v>0</v>
      </c>
      <c r="J28" s="38">
        <v>41.445062887096995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0</v>
      </c>
    </row>
    <row r="29" spans="2:20" ht="18" customHeight="1" x14ac:dyDescent="0.25">
      <c r="B29" s="10" t="s">
        <v>24</v>
      </c>
      <c r="C29" s="11">
        <v>44.01849005066051</v>
      </c>
      <c r="D29" s="11">
        <v>37.324651430628997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1.5459309993394803</v>
      </c>
      <c r="T29" s="12">
        <v>7.6091183693710898</v>
      </c>
    </row>
    <row r="30" spans="2:20" ht="18" customHeight="1" x14ac:dyDescent="0.25">
      <c r="B30" s="43" t="s">
        <v>25</v>
      </c>
      <c r="C30" s="45">
        <v>114.74092195</v>
      </c>
      <c r="D30" s="38">
        <v>179.85732461647785</v>
      </c>
      <c r="E30" s="38">
        <v>0</v>
      </c>
      <c r="F30" s="38">
        <v>0</v>
      </c>
      <c r="G30" s="38">
        <v>0</v>
      </c>
      <c r="H30" s="38">
        <v>9.550063799201002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1365.9999999414663</v>
      </c>
      <c r="P30" s="38">
        <v>335.15742267384599</v>
      </c>
      <c r="Q30" s="38">
        <v>0</v>
      </c>
      <c r="R30" s="38">
        <v>0</v>
      </c>
      <c r="S30" s="38">
        <v>0</v>
      </c>
      <c r="T30" s="39">
        <v>123.97942626</v>
      </c>
    </row>
    <row r="31" spans="2:20" ht="18" customHeight="1" x14ac:dyDescent="0.25">
      <c r="B31" s="10" t="s">
        <v>26</v>
      </c>
      <c r="C31" s="11">
        <v>388.73682300000002</v>
      </c>
      <c r="D31" s="11">
        <v>608.52203788999998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90.000000010000008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2">
        <v>0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51.077830719999973</v>
      </c>
      <c r="D33" s="11">
        <v>36.871978079999998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</v>
      </c>
      <c r="D34" s="38">
        <v>68.980753609999894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1500.54</v>
      </c>
      <c r="D36" s="24">
        <v>1360.1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2089.36</v>
      </c>
      <c r="D37" s="41">
        <v>2008.45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28.5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48">
        <v>0</v>
      </c>
      <c r="E39" s="54">
        <v>0</v>
      </c>
      <c r="F39" s="50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11.861682</v>
      </c>
      <c r="P39" s="24">
        <v>20.629399999999997</v>
      </c>
      <c r="Q39" s="24">
        <v>0</v>
      </c>
      <c r="R39" s="24">
        <v>0</v>
      </c>
      <c r="S39" s="24">
        <v>1.2731399999999999</v>
      </c>
      <c r="T39" s="25">
        <v>1.92804</v>
      </c>
    </row>
    <row r="40" spans="2:20" ht="18" customHeight="1" thickBot="1" x14ac:dyDescent="0.3">
      <c r="B40" s="40" t="s">
        <v>35</v>
      </c>
      <c r="C40" s="41">
        <v>0</v>
      </c>
      <c r="D40" s="41">
        <v>0</v>
      </c>
      <c r="E40" s="55">
        <v>0</v>
      </c>
      <c r="F40" s="41">
        <v>0.63486200000000004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0.99803699999999995</v>
      </c>
      <c r="T40" s="42">
        <v>4.7985730000000002</v>
      </c>
    </row>
    <row r="41" spans="2:20" ht="18" customHeight="1" thickBot="1" x14ac:dyDescent="0.3">
      <c r="B41" s="19" t="s">
        <v>36</v>
      </c>
      <c r="C41" s="20">
        <f t="shared" ref="C41:E41" si="0">+SUM(C8:C34)+SUM(C36:C37)+SUM(C39:C40)</f>
        <v>272547.83547226334</v>
      </c>
      <c r="D41" s="20">
        <f t="shared" si="0"/>
        <v>228642.80239236215</v>
      </c>
      <c r="E41" s="20">
        <f t="shared" si="0"/>
        <v>13926.285894683775</v>
      </c>
      <c r="F41" s="20">
        <f>+SUM(F8:F40)</f>
        <v>8733.6308376675406</v>
      </c>
      <c r="G41" s="20">
        <f>+SUM(G8:G40)</f>
        <v>9825.5487820856415</v>
      </c>
      <c r="H41" s="20">
        <f>++SUM(H8:H40)</f>
        <v>7273.5406899452055</v>
      </c>
      <c r="I41" s="20">
        <f t="shared" ref="I41:T41" si="1">+SUM(I8:I40)</f>
        <v>3650.6038154147691</v>
      </c>
      <c r="J41" s="20">
        <f t="shared" si="1"/>
        <v>3634.2556890355859</v>
      </c>
      <c r="K41" s="20">
        <f t="shared" si="1"/>
        <v>21264.032153426138</v>
      </c>
      <c r="L41" s="20">
        <f t="shared" si="1"/>
        <v>20191.086610883838</v>
      </c>
      <c r="M41" s="20">
        <f t="shared" si="1"/>
        <v>58320.711632470986</v>
      </c>
      <c r="N41" s="20">
        <f t="shared" si="1"/>
        <v>85123.198298928444</v>
      </c>
      <c r="O41" s="20">
        <f t="shared" si="1"/>
        <v>12805.157208468479</v>
      </c>
      <c r="P41" s="20">
        <f t="shared" si="1"/>
        <v>8507.6852242463192</v>
      </c>
      <c r="Q41" s="20">
        <f t="shared" si="1"/>
        <v>15363.412627765632</v>
      </c>
      <c r="R41" s="20">
        <f t="shared" si="1"/>
        <v>18882.015387483683</v>
      </c>
      <c r="S41" s="20">
        <f t="shared" si="1"/>
        <v>113008.30981690223</v>
      </c>
      <c r="T41" s="52">
        <f t="shared" si="1"/>
        <v>99195.065110934316</v>
      </c>
    </row>
    <row r="43" spans="2:20" ht="16.5" x14ac:dyDescent="0.25">
      <c r="B43" s="47"/>
      <c r="C43" s="47"/>
      <c r="D43" s="47"/>
      <c r="E43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3" orientation="landscape" r:id="rId1"/>
  <headerFooter>
    <oddFooter>&amp;LSales - Redemption Report - November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2023-12-19T09:04:45Z</dcterms:modified>
</cp:coreProperties>
</file>