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Desktop\Monthly Fact sheet\MFS 2024\Feb 2024\sales data\"/>
    </mc:Choice>
  </mc:AlternateContent>
  <xr:revisionPtr revIDLastSave="0" documentId="13_ncr:1_{55FBE08F-9062-4BE3-A69B-03AF8BE12AAA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SR'!$A$1:$L$47</definedName>
    <definedName name="_xlnm.Print_Area" localSheetId="2">'Investor wise breakup SR'!$A$1:$T$47</definedName>
    <definedName name="_xlnm.Print_Area" localSheetId="0">'SR Monthly report'!$A$1:$F$46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D44" i="3"/>
  <c r="C44" i="3"/>
  <c r="E44" i="2"/>
  <c r="D44" i="2"/>
  <c r="C44" i="2"/>
  <c r="T44" i="2" l="1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L44" i="3"/>
  <c r="K44" i="3"/>
  <c r="J44" i="3"/>
  <c r="I44" i="3"/>
  <c r="H44" i="3"/>
  <c r="G44" i="3"/>
  <c r="F44" i="3"/>
  <c r="D42" i="1"/>
  <c r="C42" i="1"/>
  <c r="E42" i="1" l="1"/>
</calcChain>
</file>

<file path=xl/sharedStrings.xml><?xml version="1.0" encoding="utf-8"?>
<sst xmlns="http://schemas.openxmlformats.org/spreadsheetml/2006/main" count="170" uniqueCount="62">
  <si>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</si>
  <si>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</si>
  <si>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</si>
  <si>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</si>
  <si>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</si>
  <si>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</si>
  <si>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</si>
  <si>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</si>
  <si>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</si>
  <si>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</si>
  <si>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</si>
  <si>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</si>
  <si>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</si>
  <si>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</si>
  <si>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</si>
  <si>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</si>
  <si>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</si>
  <si>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</si>
  <si>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</si>
  <si>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</si>
  <si>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</si>
  <si>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</si>
  <si>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</si>
  <si>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</si>
  <si>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</si>
  <si>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</si>
  <si>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</si>
  <si>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</si>
  <si>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</si>
  <si>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</si>
  <si>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</si>
  <si>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</si>
  <si>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</si>
  <si>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</si>
  <si>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</si>
  <si>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</si>
  <si>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</si>
  <si>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</si>
  <si>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</si>
  <si>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</si>
  <si>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</si>
  <si>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</si>
  <si>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</si>
  <si>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</si>
  <si>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</si>
  <si>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</si>
  <si>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</si>
  <si>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</si>
  <si>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</si>
  <si>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</si>
  <si>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</si>
  <si>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</si>
  <si>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</si>
  <si>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Employees Pension Funds</t>
  </si>
  <si>
    <t xml:space="preserve">NOTE: </t>
  </si>
  <si>
    <t>not provided by Mahaana Wealth Limited till the date of  this publication.</t>
  </si>
  <si>
    <t>February 2024 (in PKR millions)</t>
  </si>
  <si>
    <t>Channel Wise Break-up February 2024 (in PKR millions)</t>
  </si>
  <si>
    <t>Investor Wise Break-up February 2024 (in PKR millions)</t>
  </si>
  <si>
    <t>The information pertaining to this Sales/Redemption for the month of February 2024 does not reflect the complete industry picture as data was</t>
  </si>
  <si>
    <t>The information pertaining to this Sales/Redemption for the month of February 2024 does not reflect the complete industry picture as data was not provided by Mahaana Wealth Limited till the date of  this publication.</t>
  </si>
  <si>
    <t>The information pertaining to this Sales/Redemption for the month of February 2024 does not reflect the complete industry picture as data was not provided by Mahaana Wealth Limited till the date of this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</si>
</sst>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7" t="s">
        <v>56</v>
      </c>
      <c r="C4" s="58"/>
      <c r="D4" s="58"/>
      <c r="E4" s="59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144093.03298617</v>
      </c>
      <c r="D6" s="35">
        <v>135006.41335569479</v>
      </c>
      <c r="E6" s="36">
        <v>9086.6196304752084</v>
      </c>
    </row>
    <row r="7" spans="2:5" ht="18" customHeight="1" x14ac:dyDescent="0.25">
      <c r="B7" s="10" t="s">
        <v>6</v>
      </c>
      <c r="C7" s="33">
        <v>108040.22084527249</v>
      </c>
      <c r="D7" s="11">
        <v>93479.058005773477</v>
      </c>
      <c r="E7" s="12">
        <v>14561.162839499011</v>
      </c>
    </row>
    <row r="8" spans="2:5" ht="18" customHeight="1" x14ac:dyDescent="0.25">
      <c r="B8" s="37" t="s">
        <v>7</v>
      </c>
      <c r="C8" s="38">
        <v>2796.603707111447</v>
      </c>
      <c r="D8" s="38">
        <v>3222.3594293197712</v>
      </c>
      <c r="E8" s="39">
        <v>-425.75572220832419</v>
      </c>
    </row>
    <row r="9" spans="2:5" ht="18" customHeight="1" x14ac:dyDescent="0.25">
      <c r="B9" s="10" t="s">
        <v>8</v>
      </c>
      <c r="C9" s="33">
        <v>20654.992543379929</v>
      </c>
      <c r="D9" s="11">
        <v>6274.5871298399998</v>
      </c>
      <c r="E9" s="12">
        <v>14380.405413539929</v>
      </c>
    </row>
    <row r="10" spans="2:5" ht="18" customHeight="1" x14ac:dyDescent="0.25">
      <c r="B10" s="37" t="s">
        <v>9</v>
      </c>
      <c r="C10" s="38">
        <v>54.896845339999999</v>
      </c>
      <c r="D10" s="38">
        <v>26.105017043542009</v>
      </c>
      <c r="E10" s="39">
        <v>28.791828296457989</v>
      </c>
    </row>
    <row r="11" spans="2:5" ht="18" customHeight="1" x14ac:dyDescent="0.25">
      <c r="B11" s="10" t="s">
        <v>52</v>
      </c>
      <c r="C11" s="33">
        <v>18334.45979959</v>
      </c>
      <c r="D11" s="11">
        <v>5735.9688602136666</v>
      </c>
      <c r="E11" s="12">
        <v>12598.490939376334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7397.7193268700003</v>
      </c>
      <c r="D13" s="11">
        <v>11523.656240830418</v>
      </c>
      <c r="E13" s="12">
        <v>-4125.9369139604178</v>
      </c>
    </row>
    <row r="14" spans="2:5" ht="18" customHeight="1" x14ac:dyDescent="0.25">
      <c r="B14" s="37" t="s">
        <v>12</v>
      </c>
      <c r="C14" s="38">
        <v>11.925886649999999</v>
      </c>
      <c r="D14" s="38">
        <v>18.239927256552999</v>
      </c>
      <c r="E14" s="39">
        <v>-6.3140406065530001</v>
      </c>
    </row>
    <row r="15" spans="2:5" ht="18" customHeight="1" x14ac:dyDescent="0.25">
      <c r="B15" s="10" t="s">
        <v>13</v>
      </c>
      <c r="C15" s="33">
        <v>72.173505782788681</v>
      </c>
      <c r="D15" s="11">
        <v>189.32382423476568</v>
      </c>
      <c r="E15" s="12">
        <v>-117.150318451977</v>
      </c>
    </row>
    <row r="16" spans="2:5" ht="18" customHeight="1" x14ac:dyDescent="0.25">
      <c r="B16" s="37" t="s">
        <v>14</v>
      </c>
      <c r="C16" s="38">
        <v>1.878746</v>
      </c>
      <c r="D16" s="38">
        <v>1.4983159400000001</v>
      </c>
      <c r="E16" s="39">
        <v>0.3804300599999999</v>
      </c>
    </row>
    <row r="17" spans="2:5" ht="18" customHeight="1" x14ac:dyDescent="0.25">
      <c r="B17" s="10" t="s">
        <v>15</v>
      </c>
      <c r="C17" s="33">
        <v>54.523190489999998</v>
      </c>
      <c r="D17" s="11">
        <v>38.089261369999996</v>
      </c>
      <c r="E17" s="12">
        <v>16.433929120000002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157995.22079007584</v>
      </c>
      <c r="D19" s="11">
        <v>76383.024179050539</v>
      </c>
      <c r="E19" s="12">
        <v>81612.196611025298</v>
      </c>
    </row>
    <row r="20" spans="2:5" ht="18" customHeight="1" x14ac:dyDescent="0.25">
      <c r="B20" s="37" t="s">
        <v>18</v>
      </c>
      <c r="C20" s="38">
        <v>115753.53490431466</v>
      </c>
      <c r="D20" s="38">
        <v>119769.67678058216</v>
      </c>
      <c r="E20" s="39">
        <v>-4016.1418762675021</v>
      </c>
    </row>
    <row r="21" spans="2:5" ht="18" customHeight="1" x14ac:dyDescent="0.25">
      <c r="B21" s="10" t="s">
        <v>19</v>
      </c>
      <c r="C21" s="33">
        <v>7313.6068957890266</v>
      </c>
      <c r="D21" s="11">
        <v>6160.7859348332104</v>
      </c>
      <c r="E21" s="12">
        <v>1152.8209609558162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0.39800000000000002</v>
      </c>
      <c r="D24" s="38">
        <v>32.032699999926002</v>
      </c>
      <c r="E24" s="39">
        <v>-31.634699999926003</v>
      </c>
    </row>
    <row r="25" spans="2:5" ht="18" customHeight="1" x14ac:dyDescent="0.25">
      <c r="B25" s="10" t="s">
        <v>22</v>
      </c>
      <c r="C25" s="33">
        <v>2.72</v>
      </c>
      <c r="D25" s="11">
        <v>8.2869976100000002</v>
      </c>
      <c r="E25" s="12">
        <v>-5.5669976099999996</v>
      </c>
    </row>
    <row r="26" spans="2:5" ht="18" customHeight="1" x14ac:dyDescent="0.25">
      <c r="B26" s="37" t="s">
        <v>23</v>
      </c>
      <c r="C26" s="38">
        <v>3399.3751774900002</v>
      </c>
      <c r="D26" s="38">
        <v>1714.3114824438096</v>
      </c>
      <c r="E26" s="39">
        <v>1685.0636950461906</v>
      </c>
    </row>
    <row r="27" spans="2:5" ht="18" customHeight="1" x14ac:dyDescent="0.25">
      <c r="B27" s="10" t="s">
        <v>24</v>
      </c>
      <c r="C27" s="33">
        <v>19.287480168754726</v>
      </c>
      <c r="D27" s="11">
        <v>2.2404197825167</v>
      </c>
      <c r="E27" s="12">
        <v>17.047060386238027</v>
      </c>
    </row>
    <row r="28" spans="2:5" ht="18" customHeight="1" x14ac:dyDescent="0.25">
      <c r="B28" s="37" t="s">
        <v>25</v>
      </c>
      <c r="C28" s="38">
        <v>95.863629469721502</v>
      </c>
      <c r="D28" s="38">
        <v>361.25337532192668</v>
      </c>
      <c r="E28" s="39">
        <v>-265.38974585220518</v>
      </c>
    </row>
    <row r="29" spans="2:5" ht="18" customHeight="1" x14ac:dyDescent="0.25">
      <c r="B29" s="10" t="s">
        <v>26</v>
      </c>
      <c r="C29" s="33">
        <v>34.59499460524497</v>
      </c>
      <c r="D29" s="11">
        <v>370.92751878000001</v>
      </c>
      <c r="E29" s="12">
        <v>-336.33252417475506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40.394037609999998</v>
      </c>
      <c r="D31" s="11">
        <v>30.727650260000001</v>
      </c>
      <c r="E31" s="12">
        <v>9.6663873499999973</v>
      </c>
    </row>
    <row r="32" spans="2:5" ht="18" customHeight="1" thickBot="1" x14ac:dyDescent="0.3">
      <c r="B32" s="40" t="s">
        <v>29</v>
      </c>
      <c r="C32" s="38">
        <v>0.48801871000003816</v>
      </c>
      <c r="D32" s="38">
        <v>22.284593829999984</v>
      </c>
      <c r="E32" s="39">
        <v>-21.796575119999947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1052.08</v>
      </c>
      <c r="D34" s="11">
        <v>1118.8399999999999</v>
      </c>
      <c r="E34" s="12">
        <v>-66.759999999999991</v>
      </c>
    </row>
    <row r="35" spans="2:5" ht="18" customHeight="1" thickBot="1" x14ac:dyDescent="0.3">
      <c r="B35" s="40" t="s">
        <v>32</v>
      </c>
      <c r="C35" s="41">
        <v>2504.6799999999998</v>
      </c>
      <c r="D35" s="41">
        <v>1731.12</v>
      </c>
      <c r="E35" s="42">
        <v>773.56</v>
      </c>
    </row>
    <row r="36" spans="2:5" ht="18" customHeight="1" thickBot="1" x14ac:dyDescent="0.3">
      <c r="B36" s="13" t="s">
        <v>53</v>
      </c>
      <c r="C36" s="14"/>
      <c r="D36" s="14"/>
      <c r="E36" s="15"/>
    </row>
    <row r="37" spans="2:5" ht="18" customHeight="1" thickTop="1" x14ac:dyDescent="0.25">
      <c r="B37" s="10" t="s">
        <v>31</v>
      </c>
      <c r="C37" s="33">
        <v>18.739999999999998</v>
      </c>
      <c r="D37" s="11">
        <v>0</v>
      </c>
      <c r="E37" s="12">
        <v>18.739999999999998</v>
      </c>
    </row>
    <row r="38" spans="2:5" ht="18" customHeight="1" thickBot="1" x14ac:dyDescent="0.3">
      <c r="B38" s="40" t="s">
        <v>32</v>
      </c>
      <c r="C38" s="41">
        <v>13.09</v>
      </c>
      <c r="D38" s="41">
        <v>0</v>
      </c>
      <c r="E38" s="42">
        <v>13.09</v>
      </c>
    </row>
    <row r="39" spans="2:5" ht="18" customHeight="1" thickBot="1" x14ac:dyDescent="0.3">
      <c r="B39" s="16" t="s">
        <v>33</v>
      </c>
      <c r="C39" s="17"/>
      <c r="D39" s="17"/>
      <c r="E39" s="18"/>
    </row>
    <row r="40" spans="2:5" ht="18" customHeight="1" thickTop="1" x14ac:dyDescent="0.25">
      <c r="B40" s="10" t="s">
        <v>34</v>
      </c>
      <c r="C40" s="33">
        <v>9.9504920000000006</v>
      </c>
      <c r="D40" s="11">
        <v>0</v>
      </c>
      <c r="E40" s="12">
        <v>9.9504920000000006</v>
      </c>
    </row>
    <row r="41" spans="2:5" ht="18" customHeight="1" thickBot="1" x14ac:dyDescent="0.3">
      <c r="B41" s="37" t="s">
        <v>35</v>
      </c>
      <c r="C41" s="38">
        <v>1.921424</v>
      </c>
      <c r="D41" s="38">
        <v>2.067663</v>
      </c>
      <c r="E41" s="46">
        <v>-0.14623900000000001</v>
      </c>
    </row>
    <row r="42" spans="2:5" ht="18" customHeight="1" thickBot="1" x14ac:dyDescent="0.3">
      <c r="B42" s="19" t="s">
        <v>36</v>
      </c>
      <c r="C42" s="20">
        <f>+SUM(C6:C32)+SUM(C34:C35)+SUM(C37:C38)+SUM(C40:C41)</f>
        <v>589768.37322688999</v>
      </c>
      <c r="D42" s="20">
        <f>+SUM(D6:D32)+SUM(D34:D35)+SUM(D37:D38)+SUM(D40:D41)</f>
        <v>463222.87866301119</v>
      </c>
      <c r="E42" s="52">
        <f>+C42-D42</f>
        <v>126545.4945638788</v>
      </c>
    </row>
    <row r="43" spans="2:5" ht="15" customHeight="1" x14ac:dyDescent="0.25"/>
    <row r="44" spans="2:5" ht="15" customHeight="1" x14ac:dyDescent="0.25">
      <c r="B44" s="56" t="s">
        <v>54</v>
      </c>
      <c r="C44" s="47"/>
      <c r="D44" s="47"/>
      <c r="E44" s="47"/>
    </row>
    <row r="45" spans="2:5" ht="16.5" x14ac:dyDescent="0.25">
      <c r="B45" s="47" t="s">
        <v>59</v>
      </c>
      <c r="C45" s="47"/>
      <c r="D45" s="47"/>
      <c r="E45" s="47"/>
    </row>
    <row r="46" spans="2:5" x14ac:dyDescent="0.25">
      <c r="B46" s="32" t="s">
        <v>55</v>
      </c>
      <c r="C46" s="32"/>
      <c r="D46" s="32"/>
      <c r="E46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February 2024&amp;RPage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8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7" t="s">
        <v>57</v>
      </c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2:12" ht="30.75" customHeight="1" thickBot="1" x14ac:dyDescent="0.3">
      <c r="B6" s="60" t="s">
        <v>1</v>
      </c>
      <c r="C6" s="62" t="s">
        <v>46</v>
      </c>
      <c r="D6" s="63"/>
      <c r="E6" s="64" t="s">
        <v>47</v>
      </c>
      <c r="F6" s="65"/>
      <c r="G6" s="64" t="s">
        <v>48</v>
      </c>
      <c r="H6" s="65"/>
      <c r="I6" s="64" t="s">
        <v>49</v>
      </c>
      <c r="J6" s="65"/>
      <c r="K6" s="64" t="s">
        <v>45</v>
      </c>
      <c r="L6" s="66"/>
    </row>
    <row r="7" spans="2:12" ht="18.75" customHeight="1" thickTop="1" thickBot="1" x14ac:dyDescent="0.3">
      <c r="B7" s="61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112451.23026626326</v>
      </c>
      <c r="D8" s="38">
        <v>109423.99753772333</v>
      </c>
      <c r="E8" s="38">
        <v>3132.6680917537265</v>
      </c>
      <c r="F8" s="38">
        <v>3140.5473858648807</v>
      </c>
      <c r="G8" s="38">
        <v>13715.839344193117</v>
      </c>
      <c r="H8" s="38">
        <v>9642.531648597349</v>
      </c>
      <c r="I8" s="38">
        <v>14484.866268521671</v>
      </c>
      <c r="J8" s="38">
        <v>12692.058881310753</v>
      </c>
      <c r="K8" s="38">
        <v>308.42800244</v>
      </c>
      <c r="L8" s="39">
        <v>107.27793152861393</v>
      </c>
    </row>
    <row r="9" spans="2:12" ht="16.5" customHeight="1" x14ac:dyDescent="0.25">
      <c r="B9" s="10" t="s">
        <v>6</v>
      </c>
      <c r="C9" s="11">
        <v>102982.10960383691</v>
      </c>
      <c r="D9" s="11">
        <v>87693.944112588622</v>
      </c>
      <c r="E9" s="11">
        <v>189.00774127270938</v>
      </c>
      <c r="F9" s="11">
        <v>1362.6301934058426</v>
      </c>
      <c r="G9" s="11">
        <v>1579.7980211900003</v>
      </c>
      <c r="H9" s="11">
        <v>1506.781614744149</v>
      </c>
      <c r="I9" s="11">
        <v>3288.0620926199995</v>
      </c>
      <c r="J9" s="11">
        <v>2713.445969772582</v>
      </c>
      <c r="K9" s="11">
        <v>0.24338299999999999</v>
      </c>
      <c r="L9" s="12">
        <v>201.25610488317108</v>
      </c>
    </row>
    <row r="10" spans="2:12" ht="16.5" customHeight="1" x14ac:dyDescent="0.25">
      <c r="B10" s="37" t="s">
        <v>7</v>
      </c>
      <c r="C10" s="38">
        <v>2421.767333027758</v>
      </c>
      <c r="D10" s="38">
        <v>2909.1817758957081</v>
      </c>
      <c r="E10" s="38">
        <v>189.31307939305896</v>
      </c>
      <c r="F10" s="38">
        <v>126.18830498789501</v>
      </c>
      <c r="G10" s="38">
        <v>69.827415322256542</v>
      </c>
      <c r="H10" s="38">
        <v>99.730740940661008</v>
      </c>
      <c r="I10" s="38">
        <v>85.713765503332993</v>
      </c>
      <c r="J10" s="38">
        <v>37.490374161585997</v>
      </c>
      <c r="K10" s="38">
        <v>21.349871007873599</v>
      </c>
      <c r="L10" s="39">
        <v>20.870248863921002</v>
      </c>
    </row>
    <row r="11" spans="2:12" ht="16.5" customHeight="1" x14ac:dyDescent="0.25">
      <c r="B11" s="10" t="s">
        <v>8</v>
      </c>
      <c r="C11" s="11">
        <v>19260.660027669928</v>
      </c>
      <c r="D11" s="11">
        <v>4993.7752045099987</v>
      </c>
      <c r="E11" s="11">
        <v>0</v>
      </c>
      <c r="F11" s="11">
        <v>0</v>
      </c>
      <c r="G11" s="11">
        <v>103.6</v>
      </c>
      <c r="H11" s="11">
        <v>0</v>
      </c>
      <c r="I11" s="11">
        <v>1290.7325157099997</v>
      </c>
      <c r="J11" s="11">
        <v>1280.8119253300017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0</v>
      </c>
      <c r="D12" s="38">
        <v>0</v>
      </c>
      <c r="E12" s="38">
        <v>0</v>
      </c>
      <c r="F12" s="38">
        <v>8.1351010407710085</v>
      </c>
      <c r="G12" s="38">
        <v>54.896836470000004</v>
      </c>
      <c r="H12" s="38">
        <v>17.969916002771001</v>
      </c>
      <c r="I12" s="38">
        <v>8.8699999999999998E-6</v>
      </c>
      <c r="J12" s="38">
        <v>0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11225.317611</v>
      </c>
      <c r="D13" s="11">
        <v>36.490529477991998</v>
      </c>
      <c r="E13" s="11">
        <v>0</v>
      </c>
      <c r="F13" s="11">
        <v>228.34846493419704</v>
      </c>
      <c r="G13" s="11">
        <v>6446.4343950399998</v>
      </c>
      <c r="H13" s="11">
        <v>5314.0300719485367</v>
      </c>
      <c r="I13" s="11">
        <v>662.70779355000002</v>
      </c>
      <c r="J13" s="11">
        <v>157.09981461294095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7392.7434895039405</v>
      </c>
      <c r="D15" s="11">
        <v>11485.703482813688</v>
      </c>
      <c r="E15" s="11">
        <v>2.9152570099999995</v>
      </c>
      <c r="F15" s="11">
        <v>19.608776944770995</v>
      </c>
      <c r="G15" s="11">
        <v>4.5014699999999996E-3</v>
      </c>
      <c r="H15" s="11">
        <v>4.0315877699999998</v>
      </c>
      <c r="I15" s="11">
        <v>2.0560509599999999</v>
      </c>
      <c r="J15" s="11">
        <v>14.312371811957998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9.9594742460570007</v>
      </c>
      <c r="D16" s="38">
        <v>15.844142746552999</v>
      </c>
      <c r="E16" s="38">
        <v>0</v>
      </c>
      <c r="F16" s="38">
        <v>0</v>
      </c>
      <c r="G16" s="38">
        <v>0</v>
      </c>
      <c r="H16" s="38">
        <v>0</v>
      </c>
      <c r="I16" s="38">
        <v>1.96662516</v>
      </c>
      <c r="J16" s="38">
        <v>2.39575965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69.949880962788711</v>
      </c>
      <c r="D17" s="11">
        <v>165.62023298922648</v>
      </c>
      <c r="E17" s="11">
        <v>4.1645000000000001E-2</v>
      </c>
      <c r="F17" s="11">
        <v>0.9184133015021797</v>
      </c>
      <c r="G17" s="11">
        <v>0.10807818</v>
      </c>
      <c r="H17" s="11">
        <v>2.0798019594733699E-4</v>
      </c>
      <c r="I17" s="11">
        <v>2.0739439900000001</v>
      </c>
      <c r="J17" s="11">
        <v>22.784070319311002</v>
      </c>
      <c r="K17" s="11">
        <v>0</v>
      </c>
      <c r="L17" s="12">
        <v>9.2587453005266293E-4</v>
      </c>
    </row>
    <row r="18" spans="2:12" ht="16.5" customHeight="1" x14ac:dyDescent="0.25">
      <c r="B18" s="37" t="s">
        <v>14</v>
      </c>
      <c r="C18" s="38">
        <v>1.8787459999999998</v>
      </c>
      <c r="D18" s="38">
        <v>1.4983159399999999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54.522735099999991</v>
      </c>
      <c r="D19" s="11">
        <v>38.029261370000008</v>
      </c>
      <c r="E19" s="11">
        <v>0</v>
      </c>
      <c r="F19" s="11">
        <v>0</v>
      </c>
      <c r="G19" s="11">
        <v>0</v>
      </c>
      <c r="H19" s="11">
        <v>0.06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132852.66587226704</v>
      </c>
      <c r="D21" s="11">
        <v>64200.55466906642</v>
      </c>
      <c r="E21" s="11">
        <v>1997.6158925114587</v>
      </c>
      <c r="F21" s="11">
        <v>1298.5154764024926</v>
      </c>
      <c r="G21" s="11">
        <v>10749.523138069999</v>
      </c>
      <c r="H21" s="11">
        <v>6582.7716675035299</v>
      </c>
      <c r="I21" s="11">
        <v>12431.290023722684</v>
      </c>
      <c r="J21" s="11">
        <v>4356.9869924925388</v>
      </c>
      <c r="K21" s="11">
        <v>2.99711873</v>
      </c>
      <c r="L21" s="12">
        <v>3.3361398100000001</v>
      </c>
    </row>
    <row r="22" spans="2:12" ht="16.5" customHeight="1" x14ac:dyDescent="0.25">
      <c r="B22" s="37" t="s">
        <v>18</v>
      </c>
      <c r="C22" s="38">
        <v>94817.603230505003</v>
      </c>
      <c r="D22" s="38">
        <v>96513.112366533489</v>
      </c>
      <c r="E22" s="38">
        <v>591.17371419907374</v>
      </c>
      <c r="F22" s="38">
        <v>709.62337467399232</v>
      </c>
      <c r="G22" s="38">
        <v>37.50378006475384</v>
      </c>
      <c r="H22" s="38">
        <v>2191.3372217781775</v>
      </c>
      <c r="I22" s="38">
        <v>20307.965950322239</v>
      </c>
      <c r="J22" s="38">
        <v>20356.327777961826</v>
      </c>
      <c r="K22" s="38">
        <v>8.6257770000000011E-2</v>
      </c>
      <c r="L22" s="39">
        <v>9.3556060763445137E-2</v>
      </c>
    </row>
    <row r="23" spans="2:12" ht="16.5" customHeight="1" x14ac:dyDescent="0.25">
      <c r="B23" s="10" t="s">
        <v>19</v>
      </c>
      <c r="C23" s="11">
        <v>5941.6267074063298</v>
      </c>
      <c r="D23" s="11">
        <v>5151.7133075773236</v>
      </c>
      <c r="E23" s="11">
        <v>626.6845479010633</v>
      </c>
      <c r="F23" s="11">
        <v>439.21531353586283</v>
      </c>
      <c r="G23" s="11">
        <v>39.538548007592432</v>
      </c>
      <c r="H23" s="11">
        <v>12.911130110461999</v>
      </c>
      <c r="I23" s="11">
        <v>705.26367653403565</v>
      </c>
      <c r="J23" s="11">
        <v>550.50776722586909</v>
      </c>
      <c r="K23" s="11">
        <v>2.5364000000000001E-2</v>
      </c>
      <c r="L23" s="12">
        <v>6.1160333356579999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0.39802499999999996</v>
      </c>
      <c r="D26" s="38">
        <v>30.18181427404469</v>
      </c>
      <c r="E26" s="38">
        <v>0</v>
      </c>
      <c r="F26" s="38">
        <v>1.7499999999259999</v>
      </c>
      <c r="G26" s="38">
        <v>0</v>
      </c>
      <c r="H26" s="38">
        <v>0</v>
      </c>
      <c r="I26" s="38">
        <v>0</v>
      </c>
      <c r="J26" s="38">
        <v>0.10101988823261999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2.7243340199999988</v>
      </c>
      <c r="D27" s="11">
        <v>8.23739735283527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2.8161887635470003E-2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3395.4971954900002</v>
      </c>
      <c r="D28" s="38">
        <v>1698.4485560984326</v>
      </c>
      <c r="E28" s="38">
        <v>3.3482310000000002</v>
      </c>
      <c r="F28" s="38">
        <v>11.744457255014</v>
      </c>
      <c r="G28" s="38">
        <v>0</v>
      </c>
      <c r="H28" s="38">
        <v>1.432450760072</v>
      </c>
      <c r="I28" s="38">
        <v>0.52975100000000008</v>
      </c>
      <c r="J28" s="38">
        <v>2.6860183302910001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39.662665646717983</v>
      </c>
      <c r="D29" s="11">
        <v>31.741696642027598</v>
      </c>
      <c r="E29" s="11">
        <v>0.10098333125323998</v>
      </c>
      <c r="F29" s="11">
        <v>0</v>
      </c>
      <c r="G29" s="11">
        <v>0</v>
      </c>
      <c r="H29" s="11">
        <v>0</v>
      </c>
      <c r="I29" s="11">
        <v>22.667088162029124</v>
      </c>
      <c r="J29" s="11">
        <v>13.637354498738601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80.770752635414752</v>
      </c>
      <c r="D30" s="38">
        <v>322.34047576148055</v>
      </c>
      <c r="E30" s="38">
        <v>1.802732022110213</v>
      </c>
      <c r="F30" s="38">
        <v>8.9570503864439264</v>
      </c>
      <c r="G30" s="38">
        <v>2.6444199999999998E-3</v>
      </c>
      <c r="H30" s="38">
        <v>1.379766493258</v>
      </c>
      <c r="I30" s="38">
        <v>13.287531562196536</v>
      </c>
      <c r="J30" s="38">
        <v>28.57612730388869</v>
      </c>
      <c r="K30" s="38">
        <v>0</v>
      </c>
      <c r="L30" s="39">
        <v>0</v>
      </c>
    </row>
    <row r="31" spans="2:12" ht="16.5" customHeight="1" x14ac:dyDescent="0.25">
      <c r="B31" s="10" t="s">
        <v>26</v>
      </c>
      <c r="C31" s="11">
        <v>33.494609928508162</v>
      </c>
      <c r="D31" s="11">
        <v>367.54036157881501</v>
      </c>
      <c r="E31" s="11">
        <v>0</v>
      </c>
      <c r="F31" s="11">
        <v>0</v>
      </c>
      <c r="G31" s="11">
        <v>0</v>
      </c>
      <c r="H31" s="11">
        <v>0</v>
      </c>
      <c r="I31" s="11">
        <v>1.1003846767368199</v>
      </c>
      <c r="J31" s="11">
        <v>3.38715598578302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23.830251573007644</v>
      </c>
      <c r="D33" s="11">
        <v>25.7982940368058</v>
      </c>
      <c r="E33" s="11">
        <v>2.0407316433846501</v>
      </c>
      <c r="F33" s="11">
        <v>1.4152620770269999</v>
      </c>
      <c r="G33" s="11">
        <v>0</v>
      </c>
      <c r="H33" s="11">
        <v>0</v>
      </c>
      <c r="I33" s="11">
        <v>14.523054393607712</v>
      </c>
      <c r="J33" s="11">
        <v>3.5140941191114399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18.608779997929201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3.67581385315773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790.26</v>
      </c>
      <c r="D36" s="11">
        <v>924.32</v>
      </c>
      <c r="E36" s="11">
        <v>66.81</v>
      </c>
      <c r="F36" s="11">
        <v>37.74</v>
      </c>
      <c r="G36" s="11">
        <v>139.43</v>
      </c>
      <c r="H36" s="11">
        <v>138.5</v>
      </c>
      <c r="I36" s="11">
        <v>5.98</v>
      </c>
      <c r="J36" s="11">
        <v>0.2</v>
      </c>
      <c r="K36" s="11">
        <v>49.6</v>
      </c>
      <c r="L36" s="12">
        <v>18.100000000000001</v>
      </c>
    </row>
    <row r="37" spans="2:12" ht="16.5" customHeight="1" thickBot="1" x14ac:dyDescent="0.3">
      <c r="B37" s="40" t="s">
        <v>32</v>
      </c>
      <c r="C37" s="41">
        <v>1851.01</v>
      </c>
      <c r="D37" s="41">
        <v>1213.6600000000001</v>
      </c>
      <c r="E37" s="41">
        <v>571.65</v>
      </c>
      <c r="F37" s="41">
        <v>494.73</v>
      </c>
      <c r="G37" s="41">
        <v>6.17</v>
      </c>
      <c r="H37" s="41">
        <v>3.61</v>
      </c>
      <c r="I37" s="41">
        <v>34.700000000000003</v>
      </c>
      <c r="J37" s="41">
        <v>10.7</v>
      </c>
      <c r="K37" s="41">
        <v>41.1</v>
      </c>
      <c r="L37" s="42">
        <v>8.4</v>
      </c>
    </row>
    <row r="38" spans="2:12" ht="16.5" customHeight="1" thickBot="1" x14ac:dyDescent="0.3">
      <c r="B38" s="13" t="s">
        <v>53</v>
      </c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2:12" ht="16.5" customHeight="1" thickTop="1" x14ac:dyDescent="0.25">
      <c r="B39" s="10" t="s">
        <v>31</v>
      </c>
      <c r="C39" s="11">
        <v>25.81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1.2800000000000001E-2</v>
      </c>
      <c r="J39" s="11">
        <v>0</v>
      </c>
      <c r="K39" s="11">
        <v>0.50652299999999995</v>
      </c>
      <c r="L39" s="12">
        <v>0</v>
      </c>
    </row>
    <row r="40" spans="2:12" ht="16.5" customHeight="1" thickBot="1" x14ac:dyDescent="0.3">
      <c r="B40" s="40" t="s">
        <v>32</v>
      </c>
      <c r="C40" s="41">
        <v>4.95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0.54624599999999979</v>
      </c>
      <c r="L40" s="42">
        <v>0</v>
      </c>
    </row>
    <row r="41" spans="2:12" ht="16.5" customHeight="1" thickBot="1" x14ac:dyDescent="0.3">
      <c r="B41" s="16" t="s">
        <v>33</v>
      </c>
      <c r="C41" s="17"/>
      <c r="D41" s="17"/>
      <c r="E41" s="17"/>
      <c r="F41" s="17"/>
      <c r="G41" s="17"/>
      <c r="H41" s="17"/>
      <c r="I41" s="17"/>
      <c r="J41" s="17"/>
      <c r="K41" s="17"/>
      <c r="L41" s="18"/>
    </row>
    <row r="42" spans="2:12" ht="16.5" customHeight="1" thickTop="1" x14ac:dyDescent="0.25">
      <c r="B42" s="10" t="s">
        <v>34</v>
      </c>
      <c r="C42" s="11">
        <v>9.9504920000000006</v>
      </c>
      <c r="D42" s="49">
        <v>0</v>
      </c>
      <c r="E42" s="53">
        <v>0</v>
      </c>
      <c r="F42" s="5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2">
        <v>0</v>
      </c>
    </row>
    <row r="43" spans="2:12" ht="16.5" customHeight="1" thickBot="1" x14ac:dyDescent="0.3">
      <c r="B43" s="44" t="s">
        <v>35</v>
      </c>
      <c r="C43" s="38">
        <v>1.921424</v>
      </c>
      <c r="D43" s="38">
        <v>2.067663</v>
      </c>
      <c r="E43" s="45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0</v>
      </c>
    </row>
    <row r="44" spans="2:12" ht="16.5" customHeight="1" thickBot="1" x14ac:dyDescent="0.3">
      <c r="B44" s="19" t="s">
        <v>36</v>
      </c>
      <c r="C44" s="20">
        <f t="shared" ref="C44:E44" si="0">+SUM(C11:C37)+SUM(C39:C40)+SUM(C42:C43)</f>
        <v>277887.20752495469</v>
      </c>
      <c r="D44" s="20">
        <f t="shared" si="0"/>
        <v>187245.28655176709</v>
      </c>
      <c r="E44" s="20">
        <f t="shared" si="0"/>
        <v>3864.1837346183438</v>
      </c>
      <c r="F44" s="20">
        <f t="shared" ref="F44:L44" si="1">+SUM(F8:F43)</f>
        <v>7890.0675748106205</v>
      </c>
      <c r="G44" s="20">
        <f t="shared" si="1"/>
        <v>32942.676702427714</v>
      </c>
      <c r="H44" s="20">
        <f t="shared" si="1"/>
        <v>25517.078024629158</v>
      </c>
      <c r="I44" s="20">
        <f t="shared" si="1"/>
        <v>53355.499325258519</v>
      </c>
      <c r="J44" s="20">
        <f t="shared" si="1"/>
        <v>42250.727450516199</v>
      </c>
      <c r="K44" s="20">
        <f t="shared" si="1"/>
        <v>424.88276594787368</v>
      </c>
      <c r="L44" s="52">
        <f t="shared" si="1"/>
        <v>365.4509403566575</v>
      </c>
    </row>
    <row r="45" spans="2:12" ht="15" customHeight="1" x14ac:dyDescent="0.25"/>
    <row r="46" spans="2:12" ht="16.5" x14ac:dyDescent="0.25">
      <c r="B46" s="56" t="s">
        <v>54</v>
      </c>
      <c r="C46" s="47"/>
      <c r="D46" s="47"/>
      <c r="E46" s="47"/>
    </row>
    <row r="47" spans="2:12" ht="16.5" x14ac:dyDescent="0.25">
      <c r="B47" s="47" t="s">
        <v>61</v>
      </c>
      <c r="C47" s="47"/>
      <c r="D47" s="47"/>
      <c r="E47" s="47"/>
    </row>
    <row r="48" spans="2:12" x14ac:dyDescent="0.25">
      <c r="B48" s="32"/>
      <c r="C48" s="32"/>
      <c r="D48" s="32"/>
      <c r="E48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February 2024&amp;RPage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7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7" t="s">
        <v>58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</row>
    <row r="6" spans="2:20" ht="45" customHeight="1" thickBot="1" x14ac:dyDescent="0.3">
      <c r="B6" s="60" t="s">
        <v>1</v>
      </c>
      <c r="C6" s="62" t="s">
        <v>37</v>
      </c>
      <c r="D6" s="63"/>
      <c r="E6" s="64" t="s">
        <v>38</v>
      </c>
      <c r="F6" s="63"/>
      <c r="G6" s="64" t="s">
        <v>39</v>
      </c>
      <c r="H6" s="63"/>
      <c r="I6" s="64" t="s">
        <v>40</v>
      </c>
      <c r="J6" s="63"/>
      <c r="K6" s="64" t="s">
        <v>41</v>
      </c>
      <c r="L6" s="65"/>
      <c r="M6" s="64" t="s">
        <v>42</v>
      </c>
      <c r="N6" s="65"/>
      <c r="O6" s="64" t="s">
        <v>43</v>
      </c>
      <c r="P6" s="65"/>
      <c r="Q6" s="64" t="s">
        <v>44</v>
      </c>
      <c r="R6" s="65"/>
      <c r="S6" s="64" t="s">
        <v>45</v>
      </c>
      <c r="T6" s="66"/>
    </row>
    <row r="7" spans="2:20" ht="17.25" thickTop="1" thickBot="1" x14ac:dyDescent="0.3">
      <c r="B7" s="61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79607.86492202885</v>
      </c>
      <c r="D8" s="38">
        <v>73458.622893025255</v>
      </c>
      <c r="E8" s="38">
        <v>2208.4672350508622</v>
      </c>
      <c r="F8" s="38">
        <v>1649.96851822904</v>
      </c>
      <c r="G8" s="38">
        <v>2288.7278869340325</v>
      </c>
      <c r="H8" s="38">
        <v>2281.4733784961982</v>
      </c>
      <c r="I8" s="38">
        <v>720.64638041266369</v>
      </c>
      <c r="J8" s="38">
        <v>342.23031724106397</v>
      </c>
      <c r="K8" s="38">
        <v>730.52733315010607</v>
      </c>
      <c r="L8" s="38">
        <v>187.36940315115299</v>
      </c>
      <c r="M8" s="38">
        <v>22894.455701687642</v>
      </c>
      <c r="N8" s="38">
        <v>25242.861453949874</v>
      </c>
      <c r="O8" s="38">
        <v>6390.9307505248571</v>
      </c>
      <c r="P8" s="38">
        <v>2816.184002355335</v>
      </c>
      <c r="Q8" s="38">
        <v>3405.1854187999998</v>
      </c>
      <c r="R8" s="38">
        <v>1107.4911002499998</v>
      </c>
      <c r="S8" s="38">
        <v>25846.227344582723</v>
      </c>
      <c r="T8" s="39">
        <v>27920.212318326947</v>
      </c>
    </row>
    <row r="9" spans="2:20" ht="18" customHeight="1" x14ac:dyDescent="0.25">
      <c r="B9" s="10" t="s">
        <v>6</v>
      </c>
      <c r="C9" s="11">
        <v>58801.976902978451</v>
      </c>
      <c r="D9" s="11">
        <v>56989.408690882155</v>
      </c>
      <c r="E9" s="11">
        <v>4295.8843920300005</v>
      </c>
      <c r="F9" s="11">
        <v>8140.9640598902624</v>
      </c>
      <c r="G9" s="11">
        <v>313.10491088509303</v>
      </c>
      <c r="H9" s="11">
        <v>208.65196414170799</v>
      </c>
      <c r="I9" s="11">
        <v>318.30508171915722</v>
      </c>
      <c r="J9" s="11">
        <v>354.73526887000003</v>
      </c>
      <c r="K9" s="11">
        <v>234.94890703000002</v>
      </c>
      <c r="L9" s="11">
        <v>357.60552673999996</v>
      </c>
      <c r="M9" s="11">
        <v>2400.545989867373</v>
      </c>
      <c r="N9" s="11">
        <v>1384.4451799000001</v>
      </c>
      <c r="O9" s="11">
        <v>1513.7988634391288</v>
      </c>
      <c r="P9" s="11">
        <v>1140.5765303819519</v>
      </c>
      <c r="Q9" s="11">
        <v>1079.9179274099999</v>
      </c>
      <c r="R9" s="11">
        <v>32.799999999999997</v>
      </c>
      <c r="S9" s="11">
        <v>39081.73786656071</v>
      </c>
      <c r="T9" s="12">
        <v>24869.870774588228</v>
      </c>
    </row>
    <row r="10" spans="2:20" ht="18" customHeight="1" x14ac:dyDescent="0.25">
      <c r="B10" s="43" t="s">
        <v>7</v>
      </c>
      <c r="C10" s="45">
        <v>2384.5672831644924</v>
      </c>
      <c r="D10" s="38">
        <v>2105.4462540047325</v>
      </c>
      <c r="E10" s="38">
        <v>116</v>
      </c>
      <c r="F10" s="38">
        <v>77.77</v>
      </c>
      <c r="G10" s="38">
        <v>28.099907429999995</v>
      </c>
      <c r="H10" s="38">
        <v>4.570708701389</v>
      </c>
      <c r="I10" s="38">
        <v>46.132077149999994</v>
      </c>
      <c r="J10" s="38">
        <v>8.9818020413890007</v>
      </c>
      <c r="K10" s="38">
        <v>0</v>
      </c>
      <c r="L10" s="38">
        <v>613.32070870138898</v>
      </c>
      <c r="M10" s="38">
        <v>0</v>
      </c>
      <c r="N10" s="38">
        <v>41.6</v>
      </c>
      <c r="O10" s="38">
        <v>75.826269830000001</v>
      </c>
      <c r="P10" s="38">
        <v>230.07920773639611</v>
      </c>
      <c r="Q10" s="38">
        <v>0</v>
      </c>
      <c r="R10" s="38">
        <v>0</v>
      </c>
      <c r="S10" s="38">
        <v>145.9781317097877</v>
      </c>
      <c r="T10" s="39">
        <v>140.59077417447602</v>
      </c>
    </row>
    <row r="11" spans="2:20" ht="18" customHeight="1" x14ac:dyDescent="0.25">
      <c r="B11" s="10" t="s">
        <v>8</v>
      </c>
      <c r="C11" s="11">
        <v>4955.5968681638042</v>
      </c>
      <c r="D11" s="11">
        <v>4488.0474430099994</v>
      </c>
      <c r="E11" s="11">
        <v>30.202865849726798</v>
      </c>
      <c r="F11" s="11">
        <v>0</v>
      </c>
      <c r="G11" s="11">
        <v>13.67882486932487</v>
      </c>
      <c r="H11" s="11">
        <v>37.514829929999998</v>
      </c>
      <c r="I11" s="11">
        <v>312.59769356803452</v>
      </c>
      <c r="J11" s="11">
        <v>400</v>
      </c>
      <c r="K11" s="11">
        <v>0</v>
      </c>
      <c r="L11" s="11">
        <v>0</v>
      </c>
      <c r="M11" s="11">
        <v>12152</v>
      </c>
      <c r="N11" s="11">
        <v>700.74218777999999</v>
      </c>
      <c r="O11" s="11">
        <v>0</v>
      </c>
      <c r="P11" s="11">
        <v>30</v>
      </c>
      <c r="Q11" s="11">
        <v>0</v>
      </c>
      <c r="R11" s="11">
        <v>0</v>
      </c>
      <c r="S11" s="11">
        <v>3190.9162909290353</v>
      </c>
      <c r="T11" s="12">
        <v>618.28266912000004</v>
      </c>
    </row>
    <row r="12" spans="2:20" ht="18" customHeight="1" x14ac:dyDescent="0.25">
      <c r="B12" s="43" t="s">
        <v>9</v>
      </c>
      <c r="C12" s="45">
        <v>3.9956154799999997</v>
      </c>
      <c r="D12" s="38">
        <v>10.739661035404009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5.01021085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45.891019010000001</v>
      </c>
      <c r="T12" s="39">
        <v>15.365356008138003</v>
      </c>
    </row>
    <row r="13" spans="2:20" ht="18" customHeight="1" x14ac:dyDescent="0.25">
      <c r="B13" s="10" t="s">
        <v>52</v>
      </c>
      <c r="C13" s="11">
        <v>222.97854355000001</v>
      </c>
      <c r="D13" s="11">
        <v>411.63880902513</v>
      </c>
      <c r="E13" s="11">
        <v>0</v>
      </c>
      <c r="F13" s="11">
        <v>0</v>
      </c>
      <c r="G13" s="11">
        <v>0</v>
      </c>
      <c r="H13" s="11">
        <v>10</v>
      </c>
      <c r="I13" s="11">
        <v>0</v>
      </c>
      <c r="J13" s="11">
        <v>0</v>
      </c>
      <c r="K13" s="11">
        <v>0</v>
      </c>
      <c r="L13" s="11">
        <v>0</v>
      </c>
      <c r="M13" s="11">
        <v>8621.9397059700004</v>
      </c>
      <c r="N13" s="11">
        <v>4300.0305280000002</v>
      </c>
      <c r="O13" s="11">
        <v>10</v>
      </c>
      <c r="P13" s="11">
        <v>0</v>
      </c>
      <c r="Q13" s="11">
        <v>0</v>
      </c>
      <c r="R13" s="11">
        <v>0</v>
      </c>
      <c r="S13" s="11">
        <v>9479.5415500700001</v>
      </c>
      <c r="T13" s="12">
        <v>1014.2995439485367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2995.7192601239399</v>
      </c>
      <c r="D15" s="11">
        <v>3407.2165132204186</v>
      </c>
      <c r="E15" s="11">
        <v>0</v>
      </c>
      <c r="F15" s="11">
        <v>2027.38591378</v>
      </c>
      <c r="G15" s="11">
        <v>90.667247799999998</v>
      </c>
      <c r="H15" s="11">
        <v>106.23916049</v>
      </c>
      <c r="I15" s="11">
        <v>0</v>
      </c>
      <c r="J15" s="11">
        <v>32.423178470000003</v>
      </c>
      <c r="K15" s="11">
        <v>0</v>
      </c>
      <c r="L15" s="11">
        <v>0</v>
      </c>
      <c r="M15" s="11">
        <v>112.59773632000001</v>
      </c>
      <c r="N15" s="11">
        <v>506.04953426999998</v>
      </c>
      <c r="O15" s="11">
        <v>0</v>
      </c>
      <c r="P15" s="11">
        <v>0</v>
      </c>
      <c r="Q15" s="11">
        <v>0</v>
      </c>
      <c r="R15" s="11">
        <v>0</v>
      </c>
      <c r="S15" s="11">
        <v>4198.7350547000005</v>
      </c>
      <c r="T15" s="12">
        <v>5444.3419191100002</v>
      </c>
    </row>
    <row r="16" spans="2:20" ht="18" customHeight="1" x14ac:dyDescent="0.25">
      <c r="B16" s="43" t="s">
        <v>12</v>
      </c>
      <c r="C16" s="45">
        <v>11.926099406057004</v>
      </c>
      <c r="D16" s="38">
        <v>16.332470659999998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9">
        <v>1.907431736553</v>
      </c>
    </row>
    <row r="17" spans="2:20" ht="18" customHeight="1" x14ac:dyDescent="0.25">
      <c r="B17" s="10" t="s">
        <v>13</v>
      </c>
      <c r="C17" s="11">
        <v>72.024994002788702</v>
      </c>
      <c r="D17" s="11">
        <v>172.92004217923977</v>
      </c>
      <c r="E17" s="11">
        <v>0</v>
      </c>
      <c r="F17" s="11">
        <v>0</v>
      </c>
      <c r="G17" s="11">
        <v>0</v>
      </c>
      <c r="H17" s="11">
        <v>5.7239259699999998</v>
      </c>
      <c r="I17" s="11">
        <v>0</v>
      </c>
      <c r="J17" s="11">
        <v>9.0798823300000002</v>
      </c>
      <c r="K17" s="11">
        <v>0</v>
      </c>
      <c r="L17" s="11">
        <v>0</v>
      </c>
      <c r="M17" s="11">
        <v>4.0475949999999997E-2</v>
      </c>
      <c r="N17" s="11">
        <v>0</v>
      </c>
      <c r="O17" s="11">
        <v>0</v>
      </c>
      <c r="P17" s="11">
        <v>1.5999999855258999</v>
      </c>
      <c r="Q17" s="11">
        <v>0</v>
      </c>
      <c r="R17" s="11">
        <v>0</v>
      </c>
      <c r="S17" s="11">
        <v>0.10807818</v>
      </c>
      <c r="T17" s="12">
        <v>0</v>
      </c>
    </row>
    <row r="18" spans="2:20" ht="18" customHeight="1" x14ac:dyDescent="0.25">
      <c r="B18" s="43" t="s">
        <v>14</v>
      </c>
      <c r="C18" s="45">
        <v>1.878746</v>
      </c>
      <c r="D18" s="38">
        <v>1.4983159400000001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54.523190490000005</v>
      </c>
      <c r="D19" s="11">
        <v>38.089261369999996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54311.910683741378</v>
      </c>
      <c r="D21" s="11">
        <v>24666.332174857554</v>
      </c>
      <c r="E21" s="11">
        <v>3772.0145191093461</v>
      </c>
      <c r="F21" s="11">
        <v>3539.0381100600775</v>
      </c>
      <c r="G21" s="11">
        <v>703.56812737427481</v>
      </c>
      <c r="H21" s="11">
        <v>550.85598234013526</v>
      </c>
      <c r="I21" s="11">
        <v>146.56846386960547</v>
      </c>
      <c r="J21" s="11">
        <v>70.374633630328717</v>
      </c>
      <c r="K21" s="11">
        <v>23.167439844999993</v>
      </c>
      <c r="L21" s="11">
        <v>11.636506539999999</v>
      </c>
      <c r="M21" s="11">
        <v>30574.448898913583</v>
      </c>
      <c r="N21" s="11">
        <v>8483.4938911723075</v>
      </c>
      <c r="O21" s="11">
        <v>1108.7525500418267</v>
      </c>
      <c r="P21" s="11">
        <v>688.6916913342759</v>
      </c>
      <c r="Q21" s="11">
        <v>2114.0124119000002</v>
      </c>
      <c r="R21" s="11">
        <v>2171.7272000000003</v>
      </c>
      <c r="S21" s="11">
        <v>65271.020355846311</v>
      </c>
      <c r="T21" s="12">
        <v>36231.1167448302</v>
      </c>
    </row>
    <row r="22" spans="2:20" ht="18" customHeight="1" x14ac:dyDescent="0.25">
      <c r="B22" s="43" t="s">
        <v>18</v>
      </c>
      <c r="C22" s="45">
        <v>84565.006586948221</v>
      </c>
      <c r="D22" s="38">
        <v>92032.38441531737</v>
      </c>
      <c r="E22" s="38">
        <v>2050.1653454685061</v>
      </c>
      <c r="F22" s="38">
        <v>2036.0322507799997</v>
      </c>
      <c r="G22" s="38">
        <v>1900.7937390940672</v>
      </c>
      <c r="H22" s="38">
        <v>1505.9796844806822</v>
      </c>
      <c r="I22" s="38">
        <v>93.035519965143038</v>
      </c>
      <c r="J22" s="38">
        <v>36.151044087907998</v>
      </c>
      <c r="K22" s="38">
        <v>0.10181002</v>
      </c>
      <c r="L22" s="38">
        <v>0</v>
      </c>
      <c r="M22" s="38">
        <v>4285.5079702198791</v>
      </c>
      <c r="N22" s="38">
        <v>6258.2704943970593</v>
      </c>
      <c r="O22" s="38">
        <v>3000.74780435</v>
      </c>
      <c r="P22" s="38">
        <v>1054.151195595748</v>
      </c>
      <c r="Q22" s="38">
        <v>341.44572606982376</v>
      </c>
      <c r="R22" s="38">
        <v>557.37910001961109</v>
      </c>
      <c r="S22" s="38">
        <v>19516.726308772209</v>
      </c>
      <c r="T22" s="39">
        <v>16289.328484879319</v>
      </c>
    </row>
    <row r="23" spans="2:20" ht="18" customHeight="1" x14ac:dyDescent="0.25">
      <c r="B23" s="10" t="s">
        <v>19</v>
      </c>
      <c r="C23" s="11">
        <v>6785.5930344555854</v>
      </c>
      <c r="D23" s="11">
        <v>5048.9235861739025</v>
      </c>
      <c r="E23" s="11">
        <v>-40.898452120000016</v>
      </c>
      <c r="F23" s="11">
        <v>55.231846849999997</v>
      </c>
      <c r="G23" s="11">
        <v>37.920851712194946</v>
      </c>
      <c r="H23" s="11">
        <v>1.131117180937E-2</v>
      </c>
      <c r="I23" s="11">
        <v>37.685882936523058</v>
      </c>
      <c r="J23" s="11">
        <v>18</v>
      </c>
      <c r="K23" s="11">
        <v>0</v>
      </c>
      <c r="L23" s="11">
        <v>299.99999999964399</v>
      </c>
      <c r="M23" s="11">
        <v>0</v>
      </c>
      <c r="N23" s="11">
        <v>0</v>
      </c>
      <c r="O23" s="11">
        <v>72.189999999071489</v>
      </c>
      <c r="P23" s="11">
        <v>134</v>
      </c>
      <c r="Q23" s="11">
        <v>2.2499999990327999</v>
      </c>
      <c r="R23" s="11">
        <v>77.420743505853324</v>
      </c>
      <c r="S23" s="11">
        <v>352.96712378661505</v>
      </c>
      <c r="T23" s="12">
        <v>461.34075475982593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0.2</v>
      </c>
      <c r="D26" s="38">
        <v>30.804592676535886</v>
      </c>
      <c r="E26" s="38">
        <v>0</v>
      </c>
      <c r="F26" s="38">
        <v>0</v>
      </c>
      <c r="G26" s="38">
        <v>0</v>
      </c>
      <c r="H26" s="38">
        <v>1.02824148566742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0.19802500000000001</v>
      </c>
      <c r="P26" s="38">
        <v>0.2</v>
      </c>
      <c r="Q26" s="38">
        <v>0</v>
      </c>
      <c r="R26" s="38">
        <v>0</v>
      </c>
      <c r="S26" s="38">
        <v>0</v>
      </c>
      <c r="T26" s="39">
        <v>0</v>
      </c>
    </row>
    <row r="27" spans="2:20" ht="18" customHeight="1" x14ac:dyDescent="0.25">
      <c r="B27" s="10" t="s">
        <v>22</v>
      </c>
      <c r="C27" s="11">
        <v>2.7243340199999988</v>
      </c>
      <c r="D27" s="11">
        <v>8.2655592404707399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0</v>
      </c>
    </row>
    <row r="28" spans="2:20" ht="18" customHeight="1" x14ac:dyDescent="0.25">
      <c r="B28" s="43" t="s">
        <v>23</v>
      </c>
      <c r="C28" s="45">
        <v>62.926177490000001</v>
      </c>
      <c r="D28" s="38">
        <v>1612.879031683738</v>
      </c>
      <c r="E28" s="38">
        <v>106.449</v>
      </c>
      <c r="F28" s="38">
        <v>100</v>
      </c>
      <c r="G28" s="38">
        <v>0</v>
      </c>
      <c r="H28" s="38">
        <v>1.4324405312370001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3230</v>
      </c>
      <c r="T28" s="39">
        <v>1.0228835E-5</v>
      </c>
    </row>
    <row r="29" spans="2:20" ht="18" customHeight="1" x14ac:dyDescent="0.25">
      <c r="B29" s="10" t="s">
        <v>24</v>
      </c>
      <c r="C29" s="11">
        <v>50.425841008583845</v>
      </c>
      <c r="D29" s="11">
        <v>45.379051140766201</v>
      </c>
      <c r="E29" s="11">
        <v>0</v>
      </c>
      <c r="F29" s="11">
        <v>0</v>
      </c>
      <c r="G29" s="11">
        <v>12.004815180652031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-43.14317602048115</v>
      </c>
      <c r="T29" s="12">
        <v>-43.138631358249498</v>
      </c>
    </row>
    <row r="30" spans="2:20" ht="18" customHeight="1" x14ac:dyDescent="0.25">
      <c r="B30" s="43" t="s">
        <v>25</v>
      </c>
      <c r="C30" s="45">
        <v>90.173660089721494</v>
      </c>
      <c r="D30" s="38">
        <v>106.92365345394356</v>
      </c>
      <c r="E30" s="38">
        <v>5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0.69</v>
      </c>
      <c r="P30" s="38">
        <v>52.949999997869583</v>
      </c>
      <c r="Q30" s="38">
        <v>0</v>
      </c>
      <c r="R30" s="38">
        <v>0</v>
      </c>
      <c r="S30" s="38">
        <v>5.5000000000000003E-7</v>
      </c>
      <c r="T30" s="39">
        <v>201.37976649325799</v>
      </c>
    </row>
    <row r="31" spans="2:20" ht="18" customHeight="1" x14ac:dyDescent="0.25">
      <c r="B31" s="10" t="s">
        <v>26</v>
      </c>
      <c r="C31" s="11">
        <v>34.594994605244977</v>
      </c>
      <c r="D31" s="11">
        <v>141.94437268459802</v>
      </c>
      <c r="E31" s="11">
        <v>0</v>
      </c>
      <c r="F31" s="11">
        <v>0</v>
      </c>
      <c r="G31" s="11">
        <v>0</v>
      </c>
      <c r="H31" s="11">
        <v>4.9000000000000004</v>
      </c>
      <c r="I31" s="11">
        <v>0</v>
      </c>
      <c r="J31" s="11">
        <v>221.85000000000002</v>
      </c>
      <c r="K31" s="11">
        <v>0</v>
      </c>
      <c r="L31" s="11">
        <v>2.4500000000000002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0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40.39403760999997</v>
      </c>
      <c r="D33" s="11">
        <v>30.7276502329442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</v>
      </c>
      <c r="D34" s="38">
        <v>22.2845938510869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1053.54</v>
      </c>
      <c r="D36" s="24">
        <v>1118.8399999999999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2503.19</v>
      </c>
      <c r="D37" s="41">
        <v>1731.12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3" t="s">
        <v>53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</row>
    <row r="39" spans="2:20" ht="18" customHeight="1" thickTop="1" x14ac:dyDescent="0.25">
      <c r="B39" s="30" t="s">
        <v>31</v>
      </c>
      <c r="C39" s="31">
        <v>26.33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5">
        <v>0</v>
      </c>
    </row>
    <row r="40" spans="2:20" ht="18" customHeight="1" thickBot="1" x14ac:dyDescent="0.3">
      <c r="B40" s="40" t="s">
        <v>32</v>
      </c>
      <c r="C40" s="41">
        <v>5.5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v>0</v>
      </c>
    </row>
    <row r="41" spans="2:20" ht="18" customHeight="1" thickBot="1" x14ac:dyDescent="0.3">
      <c r="B41" s="16" t="s">
        <v>33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2:20" ht="18" customHeight="1" thickTop="1" x14ac:dyDescent="0.25">
      <c r="B42" s="30" t="s">
        <v>34</v>
      </c>
      <c r="C42" s="31">
        <v>0</v>
      </c>
      <c r="D42" s="48">
        <v>0</v>
      </c>
      <c r="E42" s="54">
        <v>0</v>
      </c>
      <c r="F42" s="50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9.6647759999999998</v>
      </c>
      <c r="P42" s="24">
        <v>0</v>
      </c>
      <c r="Q42" s="24">
        <v>0</v>
      </c>
      <c r="R42" s="24">
        <v>0</v>
      </c>
      <c r="S42" s="24">
        <v>0.28571600000000003</v>
      </c>
      <c r="T42" s="25">
        <v>0</v>
      </c>
    </row>
    <row r="43" spans="2:20" ht="18" customHeight="1" thickBot="1" x14ac:dyDescent="0.3">
      <c r="B43" s="40" t="s">
        <v>35</v>
      </c>
      <c r="C43" s="41">
        <v>0</v>
      </c>
      <c r="D43" s="41">
        <v>0</v>
      </c>
      <c r="E43" s="55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1.921424</v>
      </c>
      <c r="T43" s="42">
        <v>2.067663</v>
      </c>
    </row>
    <row r="44" spans="2:20" ht="18" customHeight="1" thickBot="1" x14ac:dyDescent="0.3">
      <c r="B44" s="19" t="s">
        <v>36</v>
      </c>
      <c r="C44" s="20">
        <f t="shared" ref="C44:E44" si="0">+SUM(C11:C37)+SUM(C39:C40)+SUM(C42:C43)</f>
        <v>157851.15266718535</v>
      </c>
      <c r="D44" s="20">
        <f t="shared" si="0"/>
        <v>135143.29119775307</v>
      </c>
      <c r="E44" s="20">
        <f t="shared" si="0"/>
        <v>5922.9332783075788</v>
      </c>
      <c r="F44" s="20">
        <f t="shared" ref="F44:K44" si="1">+SUM(F8:F43)</f>
        <v>17626.390699589381</v>
      </c>
      <c r="G44" s="20">
        <f t="shared" si="1"/>
        <v>5388.5663112796392</v>
      </c>
      <c r="H44" s="20">
        <f t="shared" si="1"/>
        <v>4718.381627738826</v>
      </c>
      <c r="I44" s="20">
        <f t="shared" si="1"/>
        <v>1674.971099621127</v>
      </c>
      <c r="J44" s="20">
        <f t="shared" si="1"/>
        <v>1493.8261266706895</v>
      </c>
      <c r="K44" s="20">
        <f t="shared" si="1"/>
        <v>988.74549004510607</v>
      </c>
      <c r="L44" s="20">
        <f>++SUM(L8:L43)</f>
        <v>1472.3821451321858</v>
      </c>
      <c r="M44" s="20">
        <f t="shared" ref="M44:T44" si="2">+SUM(M8:M43)</f>
        <v>81046.546689778479</v>
      </c>
      <c r="N44" s="20">
        <f t="shared" si="2"/>
        <v>46917.49326946924</v>
      </c>
      <c r="O44" s="20">
        <f t="shared" si="2"/>
        <v>12182.799039184883</v>
      </c>
      <c r="P44" s="20">
        <f t="shared" si="2"/>
        <v>6148.4326273871011</v>
      </c>
      <c r="Q44" s="20">
        <f t="shared" si="2"/>
        <v>6942.8114841788565</v>
      </c>
      <c r="R44" s="20">
        <f t="shared" si="2"/>
        <v>3946.8181437754643</v>
      </c>
      <c r="S44" s="20">
        <f t="shared" si="2"/>
        <v>170318.91308867693</v>
      </c>
      <c r="T44" s="52">
        <f t="shared" si="2"/>
        <v>113166.96557984606</v>
      </c>
    </row>
    <row r="46" spans="2:20" ht="16.5" x14ac:dyDescent="0.25">
      <c r="B46" s="56" t="s">
        <v>54</v>
      </c>
      <c r="C46" s="47"/>
      <c r="D46" s="47"/>
      <c r="E46" s="47"/>
    </row>
    <row r="47" spans="2:20" x14ac:dyDescent="0.25">
      <c r="B47" s="32" t="s">
        <v>60</v>
      </c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0" orientation="landscape" r:id="rId1"/>
  <headerFooter>
    <oddFooter>&amp;LSales - Redemption Report - February 2024&amp;RPage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2024-03-27T05:25:18Z</dcterms:modified>
</cp:coreProperties>
</file>