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raj Ali\Documents\Mutual Funs Perfromance\Daily Performance Summary\2021\Feb\"/>
    </mc:Choice>
  </mc:AlternateContent>
  <bookViews>
    <workbookView xWindow="0" yWindow="0" windowWidth="8745" windowHeight="4305"/>
  </bookViews>
  <sheets>
    <sheet name="Funds Performance" sheetId="3" r:id="rId1"/>
  </sheets>
  <externalReferences>
    <externalReference r:id="rId2"/>
  </externalReferences>
  <definedNames>
    <definedName name="_xlnm._FilterDatabase" localSheetId="0" hidden="1">'Funds Performance'!$C$354:$S$357</definedName>
    <definedName name="AA">#REF!</definedName>
    <definedName name="FUNDS" localSheetId="0">#REF!</definedName>
    <definedName name="FUNDS">#REF!</definedName>
    <definedName name="MAAP_III">#REF!</definedName>
    <definedName name="NAARFSF">#REF!</definedName>
    <definedName name="PERIOD">[1]Sheet1!$A$1:$A$24</definedName>
    <definedName name="_xlnm.Print_Area" localSheetId="0">'Funds Performance'!$B$1:$S$363</definedName>
    <definedName name="_xlnm.Print_Titles" localSheetId="0">'Funds Performance'!$1:$4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0" i="3" l="1"/>
  <c r="B236" i="3"/>
  <c r="B237" i="3"/>
  <c r="B238" i="3"/>
  <c r="B233" i="3"/>
  <c r="B234" i="3"/>
  <c r="B235" i="3" s="1"/>
  <c r="B340" i="3" l="1"/>
  <c r="B341" i="3" s="1"/>
  <c r="B342" i="3" s="1"/>
  <c r="B343" i="3" s="1"/>
  <c r="B344" i="3" s="1"/>
  <c r="B345" i="3" s="1"/>
  <c r="B346" i="3" s="1"/>
  <c r="B332" i="3"/>
  <c r="B333" i="3" s="1"/>
  <c r="B334" i="3" s="1"/>
  <c r="B335" i="3" s="1"/>
  <c r="B299" i="3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243" i="3"/>
  <c r="B244" i="3" s="1"/>
  <c r="B245" i="3" s="1"/>
  <c r="B246" i="3" s="1"/>
  <c r="B247" i="3" s="1"/>
  <c r="B248" i="3" s="1"/>
  <c r="B249" i="3" s="1"/>
  <c r="B250" i="3" s="1"/>
  <c r="B251" i="3" s="1"/>
  <c r="B209" i="3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180" i="3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65" i="3"/>
  <c r="B166" i="3" s="1"/>
  <c r="B167" i="3" s="1"/>
  <c r="B168" i="3" s="1"/>
  <c r="B169" i="3" s="1"/>
  <c r="B170" i="3" s="1"/>
  <c r="B150" i="3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24" i="3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13" i="3"/>
  <c r="B114" i="3" s="1"/>
  <c r="B48" i="3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34" i="3"/>
  <c r="B35" i="3" s="1"/>
  <c r="B36" i="3" s="1"/>
  <c r="B37" i="3" s="1"/>
  <c r="B38" i="3" s="1"/>
  <c r="B39" i="3" s="1"/>
  <c r="B40" i="3" s="1"/>
  <c r="B41" i="3" s="1"/>
  <c r="B42" i="3" s="1"/>
  <c r="B43" i="3" s="1"/>
  <c r="B19" i="3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100" i="3"/>
  <c r="B101" i="3" s="1"/>
  <c r="B102" i="3" s="1"/>
  <c r="B103" i="3" s="1"/>
  <c r="B104" i="3" s="1"/>
  <c r="B105" i="3" s="1"/>
  <c r="B106" i="3" s="1"/>
  <c r="B107" i="3" s="1"/>
  <c r="B108" i="3" s="1"/>
  <c r="B81" i="3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73" i="3"/>
  <c r="B74" i="3" s="1"/>
  <c r="B75" i="3" s="1"/>
  <c r="B76" i="3" s="1"/>
  <c r="E336" i="3" l="1"/>
</calcChain>
</file>

<file path=xl/sharedStrings.xml><?xml version="1.0" encoding="utf-8"?>
<sst xmlns="http://schemas.openxmlformats.org/spreadsheetml/2006/main" count="381" uniqueCount="321">
  <si>
    <t>Name of Funds</t>
  </si>
  <si>
    <t>Open End Fund's Performance</t>
  </si>
  <si>
    <t>S.
No.</t>
  </si>
  <si>
    <t>Launch
date</t>
  </si>
  <si>
    <t>NA
(PKR mn)</t>
  </si>
  <si>
    <t>Δ NA
(MoM%)</t>
  </si>
  <si>
    <t>Δ NA
(YTD%)</t>
  </si>
  <si>
    <t>Applicable
date</t>
  </si>
  <si>
    <t>NAV
(PKR)</t>
  </si>
  <si>
    <t>1D
(%)</t>
  </si>
  <si>
    <t>7D
(%)</t>
  </si>
  <si>
    <t>30D
(%)</t>
  </si>
  <si>
    <t>90D
(%)</t>
  </si>
  <si>
    <t>180D
(%)</t>
  </si>
  <si>
    <t>MTD
(%)</t>
  </si>
  <si>
    <t>YTD
(%)</t>
  </si>
  <si>
    <t>CYTD
(%)</t>
  </si>
  <si>
    <t>Avg. Ann.*
(%)</t>
  </si>
  <si>
    <t>Cumulative*
Return (%)</t>
  </si>
  <si>
    <t>Unit Trust of Pakistan</t>
  </si>
  <si>
    <t>Pakistan Capital Market Fund</t>
  </si>
  <si>
    <t>NBP Balanced Fund</t>
  </si>
  <si>
    <t>HBL Multi Asset Fund</t>
  </si>
  <si>
    <t>TOTAL</t>
  </si>
  <si>
    <t>Meezan Balanced Fund</t>
  </si>
  <si>
    <t>Alfalah GHP Value Fund</t>
  </si>
  <si>
    <t>Askari Asset Allocation Fund</t>
  </si>
  <si>
    <t>MCB Pakistan Asset Allocation Fund</t>
  </si>
  <si>
    <t>Faysal Asset Allocation Fund</t>
  </si>
  <si>
    <t>Pak Oman Advantage Asset Allocation Fund</t>
  </si>
  <si>
    <t>NBP Sarmaya Izafa Fund</t>
  </si>
  <si>
    <t>UBL Asset Allocation Fund</t>
  </si>
  <si>
    <t>AWT Asset Allocation Fund</t>
  </si>
  <si>
    <t>n/a</t>
  </si>
  <si>
    <t>First Habib Asset Allocation Fund</t>
  </si>
  <si>
    <t>Allied Finergy Fund</t>
  </si>
  <si>
    <t>Faysal Financial Value Fund</t>
  </si>
  <si>
    <t>NIT Asset Allocation Fund</t>
  </si>
  <si>
    <t>Alhamra Islamic Asset Allocation Fund</t>
  </si>
  <si>
    <t>Pak Oman Islamic Asset Allocation Fund</t>
  </si>
  <si>
    <t>Al‐Ameen Islamic Asset Allocation Fund</t>
  </si>
  <si>
    <t>NBP Islamic Sarmaya Izafa Fund</t>
  </si>
  <si>
    <t>Faysal Islamic Asset Allocation Fund</t>
  </si>
  <si>
    <t>HBL Islamic Asset Allocation Fund</t>
  </si>
  <si>
    <t>Meezan Asset Allocation Fund</t>
  </si>
  <si>
    <t>Alfalah GHP Islamic Value Fund</t>
  </si>
  <si>
    <t>ABL Islamic Asset Allocation Fund</t>
  </si>
  <si>
    <t>NBP Islamic Regular Income Fund</t>
  </si>
  <si>
    <t>HBL Islamic Asset Allocation Fund Plan I</t>
  </si>
  <si>
    <t>JS Large Cap. Fund </t>
  </si>
  <si>
    <t>JS Value Fund</t>
  </si>
  <si>
    <t>JS Growth Fund</t>
  </si>
  <si>
    <t>AKD Opportunity Fund</t>
  </si>
  <si>
    <t>MCB Pakistan Stock Market Fund</t>
  </si>
  <si>
    <t>Atlas Stock Market Fund</t>
  </si>
  <si>
    <t>HBL Stock Fund</t>
  </si>
  <si>
    <t>NBP Stock Fund</t>
  </si>
  <si>
    <t>National Investment Unit Trust</t>
  </si>
  <si>
    <t>UBL Stock Advantage Fund</t>
  </si>
  <si>
    <t>Alfalah GHP Stock Fund</t>
  </si>
  <si>
    <t>Alfalah GHP Alpha Fund</t>
  </si>
  <si>
    <t>ABL Stock Fund</t>
  </si>
  <si>
    <t>First Habib Stock Fund</t>
  </si>
  <si>
    <t>Lakson Equity Fund</t>
  </si>
  <si>
    <t>HBL Equity Fund</t>
  </si>
  <si>
    <t>First Capital Mutual Fund </t>
  </si>
  <si>
    <t>AWT Stock Fund</t>
  </si>
  <si>
    <t>Faysal Stock Fund</t>
  </si>
  <si>
    <t>HBL Growth Fund–Class B</t>
  </si>
  <si>
    <t>HBL Investment Fund–Class B</t>
  </si>
  <si>
    <t>Golden Arrow Stock Fund</t>
  </si>
  <si>
    <t>NBP Financial Sector Fund</t>
  </si>
  <si>
    <t>UBL Financial Sector Fund</t>
  </si>
  <si>
    <t>HBL Growth Fund–Class A</t>
  </si>
  <si>
    <t>HBL Investment Fund–Class A</t>
  </si>
  <si>
    <t>HBL Energy Fund</t>
  </si>
  <si>
    <t>JS Islamic Fund</t>
  </si>
  <si>
    <t>Meezan Islamic Fund</t>
  </si>
  <si>
    <t>Atlas Islamic Stock Fund</t>
  </si>
  <si>
    <t>HBL Islamic Stock Fund</t>
  </si>
  <si>
    <t>Al Meezan Mutual Fund</t>
  </si>
  <si>
    <t>Al‐Ameen Shariah Stock Fund</t>
  </si>
  <si>
    <t>ABL Islamic Stock Fund</t>
  </si>
  <si>
    <t>AWT Islamic Stock Fund</t>
  </si>
  <si>
    <t>HBL Islamic Equity Fund</t>
  </si>
  <si>
    <t>NBP Islamic Stock Fund</t>
  </si>
  <si>
    <t>NIT Islamic Equity Fund</t>
  </si>
  <si>
    <t>Alhamra Islamic Stock Fund</t>
  </si>
  <si>
    <t>Alfalah GHP Islamic Stock Fund</t>
  </si>
  <si>
    <t>First Habib Islamic Stock Fund</t>
  </si>
  <si>
    <t>AKD Islamic Stock Fund</t>
  </si>
  <si>
    <t>Faysal Islamic Stock Fund</t>
  </si>
  <si>
    <t>JS Islamic Dedicated Equity Fund</t>
  </si>
  <si>
    <t>NBP Islamic Active Allocation Equity Fund</t>
  </si>
  <si>
    <t>Al‐Ameen Islamic Dedicated Equity Fund</t>
  </si>
  <si>
    <t>ABL Islamic Dedicated Stock Fund</t>
  </si>
  <si>
    <t>Alfalah GHP Islamic Dedicated Equity Fund</t>
  </si>
  <si>
    <t>Meezan Dedicated Equity Fund</t>
  </si>
  <si>
    <t>HBL Islamic Dedicated Equity Fund</t>
  </si>
  <si>
    <t>UBL Dedicated Equity Fund</t>
  </si>
  <si>
    <t>Atlas Islamic Dedicated Stock Fund</t>
  </si>
  <si>
    <t>Faysal Islamic Dedicated Equity Fund</t>
  </si>
  <si>
    <t>NBP Islamic Energy Fund</t>
  </si>
  <si>
    <t>Meezan Energy Fund</t>
  </si>
  <si>
    <t>Al Ameen Islamic Energy Fund</t>
  </si>
  <si>
    <t>AKD Index Tracker Fund</t>
  </si>
  <si>
    <t>KSE Meezan Index Fund</t>
  </si>
  <si>
    <t>JS Income Fund</t>
  </si>
  <si>
    <t>Pakistan Income Fund</t>
  </si>
  <si>
    <t>Atlas Income Fund</t>
  </si>
  <si>
    <t>NBP Income Opportunity Fund</t>
  </si>
  <si>
    <t>MCB DCF Income Fund</t>
  </si>
  <si>
    <t>HBL Income Fund</t>
  </si>
  <si>
    <t>Alfalah GHP Income Fund</t>
  </si>
  <si>
    <t>Faysal Savings Growth Fund</t>
  </si>
  <si>
    <t>First Habib Income Fund</t>
  </si>
  <si>
    <t>NBP Savings Fund</t>
  </si>
  <si>
    <t>ABL Income Fund</t>
  </si>
  <si>
    <t>Lakson Income Fund</t>
  </si>
  <si>
    <t>NBP Mahana Amdani Fund</t>
  </si>
  <si>
    <t>NIT Income Fund</t>
  </si>
  <si>
    <t>UBL Income Opportunity Fund</t>
  </si>
  <si>
    <t>NBP Financial Sector Income Fund</t>
  </si>
  <si>
    <t>Faysal Financial Sector Opportunity Fund</t>
  </si>
  <si>
    <t>AWT Income Fund</t>
  </si>
  <si>
    <t>Faysal MTS Fund</t>
  </si>
  <si>
    <t>MCB Pakistan Sovereign Fund</t>
  </si>
  <si>
    <t>NIT Government Bond Fund</t>
  </si>
  <si>
    <t>HBL Government Securities Fund</t>
  </si>
  <si>
    <t>Pak Oman Government Securities Fund</t>
  </si>
  <si>
    <t>UBL Government Securities Fund</t>
  </si>
  <si>
    <t>ABL Government Securities Fund</t>
  </si>
  <si>
    <t>Askari Sovereign Yield Enhancer</t>
  </si>
  <si>
    <t>Alfalah GHP Sovereign Fund</t>
  </si>
  <si>
    <t>NBP Government Securities Savings Fund</t>
  </si>
  <si>
    <t>Atlas Sovereign Fund</t>
  </si>
  <si>
    <t>NBP Government Securities Plan I</t>
  </si>
  <si>
    <t>Faysal Government Securities Fund</t>
  </si>
  <si>
    <t>Alfalah GHP Income Multiplier Fund</t>
  </si>
  <si>
    <t>Askari High Yield Scheme</t>
  </si>
  <si>
    <t>AKD Aggressive Income Fund</t>
  </si>
  <si>
    <t>Faysal Income &amp; Growth Fund</t>
  </si>
  <si>
    <t>BMA Chundrigar Road Savings Fund</t>
  </si>
  <si>
    <t>Pakistan Income Enhancement Fund</t>
  </si>
  <si>
    <t>UBL Growth &amp; Income Fund</t>
  </si>
  <si>
    <t>Meezan Sovereign Fund</t>
  </si>
  <si>
    <t>Al‐Ameen Islamic Sovereign Fund</t>
  </si>
  <si>
    <t>JS Islamic Income Fund</t>
  </si>
  <si>
    <t>Meezan Islamic Income Fund</t>
  </si>
  <si>
    <t>Atlas Islamic Income Fund</t>
  </si>
  <si>
    <t>Pak Oman Advantage Islamic Income Fund</t>
  </si>
  <si>
    <t>Alfalah GHP Islamic Income Fund</t>
  </si>
  <si>
    <t>Faysal Islamic Savings Growth Fund</t>
  </si>
  <si>
    <t>NBP Riba Free Savings Fund</t>
  </si>
  <si>
    <t>ABL Islamic Income Fund</t>
  </si>
  <si>
    <t>Alhamra Islamic Income Fund</t>
  </si>
  <si>
    <t>HBL Islamic Income Fund</t>
  </si>
  <si>
    <t>AWT Islamic Income Fund</t>
  </si>
  <si>
    <t>NBP Active Allocation Riba Free Savings Fund</t>
  </si>
  <si>
    <t>NIT Islamic Income Fund</t>
  </si>
  <si>
    <t>NBP Islamic Savings Fund</t>
  </si>
  <si>
    <t>First Habib Islamic Income Fund</t>
  </si>
  <si>
    <t>AKD Islamic Income Fund</t>
  </si>
  <si>
    <t>Alhamra Daily Dividend Fund</t>
  </si>
  <si>
    <t>NBP Islamic Mahana Amdani Fund</t>
  </si>
  <si>
    <t>786 Smart Fund</t>
  </si>
  <si>
    <t>NBP Islamic Income Fund</t>
  </si>
  <si>
    <t>Al-Ameen Islamic Aggressive Income Fund</t>
  </si>
  <si>
    <t>Al Ameen Islamic Aggressive Income Plan I</t>
  </si>
  <si>
    <t>JS Cash Fund</t>
  </si>
  <si>
    <t>Pakistan Cash Management Fund</t>
  </si>
  <si>
    <t>NBP Government Securities Liquid Fund</t>
  </si>
  <si>
    <t>UBL Liquidity Plus Fund</t>
  </si>
  <si>
    <t>Askari Cash Fund</t>
  </si>
  <si>
    <t>MCB Cash Management Optimizer Fund</t>
  </si>
  <si>
    <t>BMA Empress Cash Fund</t>
  </si>
  <si>
    <t>Lakson Money Market Fund</t>
  </si>
  <si>
    <t>Atlas Money Market Fund</t>
  </si>
  <si>
    <t>Alfalah GHP Cash Fund</t>
  </si>
  <si>
    <t>Alfalah GHP Money Market Fund</t>
  </si>
  <si>
    <t>HBL Money Market Fund</t>
  </si>
  <si>
    <t>ABL Cash Fund</t>
  </si>
  <si>
    <t>Faysal Money Market Fund</t>
  </si>
  <si>
    <t>HBL Cash Fund</t>
  </si>
  <si>
    <t>First Habib Cash Fund</t>
  </si>
  <si>
    <t>AKD Cash Fund</t>
  </si>
  <si>
    <t>NBP Money Market Fund</t>
  </si>
  <si>
    <t>UBL Money Market Fund</t>
  </si>
  <si>
    <t>NIT Money Market Fund</t>
  </si>
  <si>
    <t>UBL Cash Fund</t>
  </si>
  <si>
    <t>Meezan Cash Fund</t>
  </si>
  <si>
    <t>Al‐Ameen Islamic Cash Fund</t>
  </si>
  <si>
    <t>NBP Islamic Money Market Fund</t>
  </si>
  <si>
    <t>Faysal Halal Amdani Fund</t>
  </si>
  <si>
    <t>JS Fund of Funds</t>
  </si>
  <si>
    <t>AGPPF-Active Allocaton Plan</t>
  </si>
  <si>
    <t>AGPPF-Conservative Allocaton Plan</t>
  </si>
  <si>
    <t>AGPPF-Moderate Allocaton Plan</t>
  </si>
  <si>
    <t>ABL Financial Planning Fund (Active Plan)</t>
  </si>
  <si>
    <t>ABL Financial Planning Fund (Conservative Plan)</t>
  </si>
  <si>
    <t>ABL Financial Planning Fund (Strategic Allocation Plan )</t>
  </si>
  <si>
    <t>HBL Financial Planning Fund (Active Allocation Plan)</t>
  </si>
  <si>
    <t>HBL Financial Planning Fund (Conservative Allocation Plan)</t>
  </si>
  <si>
    <t>HBL Financial Planning Fund (Special Income Plan)</t>
  </si>
  <si>
    <t>JS Islamic Hybrid Fund of Funds (Mufeed)</t>
  </si>
  <si>
    <t>JS Islamic Hybrid Fund of Funds (Mustehkam)</t>
  </si>
  <si>
    <t>JS Islamic Hybrid Fund of Funds (Mutanasib)</t>
  </si>
  <si>
    <t>Meezan Financial Planning Fund of Funds - Aggressive Allocation Plan</t>
  </si>
  <si>
    <t>Meezan Financial Planning Fund of Funds - Moderate Allocation Plan</t>
  </si>
  <si>
    <t>Meezan Financial Planning Fund of Funds - Conservative Allocation Plan</t>
  </si>
  <si>
    <t>NAFA Islamic Active Allocation Plan I</t>
  </si>
  <si>
    <t>NAFA Islamic Active Allocation Plan II</t>
  </si>
  <si>
    <t>Meezan Financial Planning Fund of Funds (MAAP_I)</t>
  </si>
  <si>
    <t>ABL Islamic Financial Planning Fund (Active Allocation Plan)</t>
  </si>
  <si>
    <t>ABL Islamic Financial Planning Fund (Aggressive Allocation Plan)</t>
  </si>
  <si>
    <t>ABL Islamic Financial Planning Fund (Conservative Allocation Plan)</t>
  </si>
  <si>
    <t>ABL Islamic Financial Planning Fund (Strategic Allocation Plan)</t>
  </si>
  <si>
    <t>NAFA Islamic Active Allocation Plan III</t>
  </si>
  <si>
    <t>Alfalah GHP Islamic Moderate Allocation Plan</t>
  </si>
  <si>
    <t>Alfalah GHP Islamic Balanced Allocation Plan</t>
  </si>
  <si>
    <t>NAFA Islamic Active Allocation Plan IV</t>
  </si>
  <si>
    <t>Meezan Strategic Allocation Plan - I</t>
  </si>
  <si>
    <t>Alfalah GHP Islamic Prosperity Planning Fund (Alfalah GHP Islamic Active Allocation Plan II)</t>
  </si>
  <si>
    <t>Meezan Strategic Allocation Plan - II</t>
  </si>
  <si>
    <t>Meezan Strategic Allocation Plan - III</t>
  </si>
  <si>
    <t>Meezan Strategic Allocation Plan - IV</t>
  </si>
  <si>
    <t>Alhamra Islamic Active Allocation Plan-II</t>
  </si>
  <si>
    <t>NAFA Islamic Active Allocation Plan V</t>
  </si>
  <si>
    <t>ABL Islamic Financial Planning Fund (Strategic Allocation Plan III)</t>
  </si>
  <si>
    <t>NAFA Islamic Active Allocation Plan VI</t>
  </si>
  <si>
    <t>HBL Islamic Financial Planning Fund (Active Allocation Plan)</t>
  </si>
  <si>
    <t>HBL Islamic Financial Planning Fund (Conservative Allocation Plan)</t>
  </si>
  <si>
    <t>NAFA Islamic Active Allocation Plan VII</t>
  </si>
  <si>
    <t>Alfalah GHP Islamic Prosperity Planning Fund (Alfalah GHP Islamic Active Allocation Plan III)</t>
  </si>
  <si>
    <t>Meezan Strategic Allocation Fund (MSAP V)</t>
  </si>
  <si>
    <t>NAFA Islamic Active Allocation Plan VIII</t>
  </si>
  <si>
    <t>Atlas Islamic Fund of Funds (Atlas Aggressive Allocation Islamic Plan)</t>
  </si>
  <si>
    <t>Atlas Islamic Fund of Funds (Atlas Conservative Allocation Islamic Plan)</t>
  </si>
  <si>
    <t>Atlas Islamic Fund of Funds (Atlas Moderate Allocation Islamic Plan)</t>
  </si>
  <si>
    <t>Al Ameen Islamic Active Allocation Plan XI</t>
  </si>
  <si>
    <t>JS Islamic Capital Preservation Allocation Plan V</t>
  </si>
  <si>
    <t>JS Islamic Capital Preservation Allocation Plan VI</t>
  </si>
  <si>
    <t>JS Islamic Capital Preservation Allocation Plan VII</t>
  </si>
  <si>
    <t>JS Islamic Capital Preservation Allocation Plan VIII</t>
  </si>
  <si>
    <t>JS Islamic Capital Preservation Allocation Plan IX</t>
  </si>
  <si>
    <t>NAFA Islamic Capital Preservation Plan I</t>
  </si>
  <si>
    <t>Meezan Strategic Allocation Fund (Meezan CPP III)</t>
  </si>
  <si>
    <t>Meezan Strategic Allocation Fund II (Meezan CPP IV)</t>
  </si>
  <si>
    <t>NAFA Islamic Capital Preservation Plan II</t>
  </si>
  <si>
    <t>Meezan Strategic Allocation Fund II (Meezan CPP V)</t>
  </si>
  <si>
    <t>Meezan Strategic Allocation Fund II (Meezan CPP VI)</t>
  </si>
  <si>
    <t>NAFA Islamic Capital Preservation Plan III</t>
  </si>
  <si>
    <t>NAFA Islamic Capital Preservation Plan IV</t>
  </si>
  <si>
    <t>Alfalah Islamic Capital Preservation Plan - 4</t>
  </si>
  <si>
    <t>Alfalah Islamic Capital Preservation Plan - 5</t>
  </si>
  <si>
    <t>Al Ameen Islamic Active Principal Preservation Plan III</t>
  </si>
  <si>
    <t>Meezan Strategic Allocation Fund II (Meezan CPP VII)</t>
  </si>
  <si>
    <t>UBL Active Principal Preservation Plan III</t>
  </si>
  <si>
    <t>Meezan Strategic Allocation Fund II (Meezan CPP VIII)</t>
  </si>
  <si>
    <t>NBP Islamic Capital Preservation Plan V</t>
  </si>
  <si>
    <t>Al Ameen Islamic Active Principal Preservation Plan IV</t>
  </si>
  <si>
    <t>Atlas Islamic Fund of Funds (Atlas Islamic Capital Preservation Plan)</t>
  </si>
  <si>
    <t>ABL Islamic Financial Planning Fund (Capital Preservation Plan I)</t>
  </si>
  <si>
    <t>Meezan Strategic Allocation Fund III (Meezan CPP IX)</t>
  </si>
  <si>
    <t>Faysal Sharia Planning Fund (Faysal Sharia Capital Preservation Plan)</t>
  </si>
  <si>
    <t>Faysal Sharia Planning Fund (Faysal Sharia Capital Preservation Plan II)</t>
  </si>
  <si>
    <t>Faysal Financial Planning Fund (Faysal Active Principal Preservation Plan)</t>
  </si>
  <si>
    <t>Faysal Islamic Financial Planning Fund (Faysal Sharia Capital Preservation Plan III)</t>
  </si>
  <si>
    <t>Faysal Islamic Financial Planning Fund (Faysal Sharia Capital Preservation Plan IV)</t>
  </si>
  <si>
    <t>Faysal Islamic Financial Planning Fund (Faysal Sharia Capital Preservation Plan V)</t>
  </si>
  <si>
    <t>NAFA Islamic Principal Protected Fund - II</t>
  </si>
  <si>
    <t>ABL Special Saving Fund (ABL Special Saving Plan I)</t>
  </si>
  <si>
    <t>ABL Special Saving Fund (ABL Special Saving Plan II)</t>
  </si>
  <si>
    <t>ABL Special Saving Fund (ABL Special Saving Plan III)</t>
  </si>
  <si>
    <t>ABL Special Saving Fund (ABL Special Saving Plan IV)</t>
  </si>
  <si>
    <t>UBL Special Savings Plan I</t>
  </si>
  <si>
    <t>UBL Special Savings Plan II</t>
  </si>
  <si>
    <t>UBL Special Savings Plan III</t>
  </si>
  <si>
    <t>UBL Special Savings Plan IV</t>
  </si>
  <si>
    <t>UBL Special Savings Plan V</t>
  </si>
  <si>
    <t>UBL Special Savings Plan VI</t>
  </si>
  <si>
    <t>UBL Special Savings Plan VIII</t>
  </si>
  <si>
    <t>Al Ameen Special Savings Fund (AISSP II)</t>
  </si>
  <si>
    <t>Meezan Gold Fund</t>
  </si>
  <si>
    <t>NIT Pakistan Gateway Exchange Traded Fund</t>
  </si>
  <si>
    <t>UBL Pakistan Enterprise Exchange Traded Fund</t>
  </si>
  <si>
    <t>NBP Pakistan Growth Exchange Traded Fund</t>
  </si>
  <si>
    <t>Meezan Pakistan Exchange Traded Fund</t>
  </si>
  <si>
    <t xml:space="preserve">Total AUMs for the month of </t>
  </si>
  <si>
    <t>INCOME FUNDS (Annualized Return)</t>
  </si>
  <si>
    <t>SPECIALIZED INCOME FUNDS (Annualized Return)</t>
  </si>
  <si>
    <t>INCOME FUNDS/GOVERNMENT SECURITIES FUNDS (Annualized Return)</t>
  </si>
  <si>
    <t>AGGRESSIVE INCOME FUNDS  (Annualized Return)</t>
  </si>
  <si>
    <t>SHARIAH COMPLIANT GOVERNMENT SECURITIES FUNDS (Annualized Return)</t>
  </si>
  <si>
    <t>SHARIAH COMPLIANT INCOME FUNDS (Annualized Return)</t>
  </si>
  <si>
    <t>SHARIAH COMPLIANT MONEY MARKET FUNDS (Annualized Return)</t>
  </si>
  <si>
    <t>SHARIAH COMPLIANT AGGRESSIVE INCOME FUNDS  (Annualized Return)</t>
  </si>
  <si>
    <t>MONEY MARKET FUNDS (Annualized Return)</t>
  </si>
  <si>
    <t xml:space="preserve">FUND OF FUNDS (Absolute Return) </t>
  </si>
  <si>
    <t xml:space="preserve">SHARIAH COMPLIANT FUND OF FUNDS  (Absolute Return) </t>
  </si>
  <si>
    <t xml:space="preserve">CONVENTIONAL &amp; SHARIAH COMPLIANT FUND OF FUNDS - CPPI </t>
  </si>
  <si>
    <t xml:space="preserve">CONVENTIONAL &amp; SHARIAH COMPLIANT CAPITAL PROTECTED FUNDS </t>
  </si>
  <si>
    <t>COMMODITIES (Absolute Returns)</t>
  </si>
  <si>
    <t>EXCHANGE TRADED FUNDS  (Absolute Returns)</t>
  </si>
  <si>
    <t>CONVENTIONAL &amp; SHARIAH COMPLIANT INDEX TRACKER FUNDS  (Absolute Returns)</t>
  </si>
  <si>
    <t>SHARIAH COMPLIANT SECTOR SPECIFIC EQUITY FUNDS  (Absolute Returns)</t>
  </si>
  <si>
    <t>CONVENTIONAL &amp; SHARIAH COMPLIANT DEDICATED EQUITY FUNDS  (Absolute Returns)</t>
  </si>
  <si>
    <t>SHARIAH COMPLIANT EQUITY FUNDS  (Absolute Returns)</t>
  </si>
  <si>
    <t>SECTOR SPECIFIC EQUITY FUNDS  (Absolute Returns)</t>
  </si>
  <si>
    <t>EQUITY FUNDS  (Absolute Returns)</t>
  </si>
  <si>
    <t>SHARIAH COMPLIANT ASSET ALLOCATION FUNDS (Absolute Returns)</t>
  </si>
  <si>
    <t>ASSET ALLOCATION FUNDS  (Absolute Returns)</t>
  </si>
  <si>
    <t>SHARIAH COMPLIANT BALANCED FUNDS  (Absolute Returns)</t>
  </si>
  <si>
    <t>BALANCED FUNDS  (Absolute Returns)</t>
  </si>
  <si>
    <t>NBP Islamic Daily Dividend Fund</t>
  </si>
  <si>
    <t>Faysal Islamic Cash Fund</t>
  </si>
  <si>
    <t>Alfalah Islamic Rozana Amdani Fund</t>
  </si>
  <si>
    <t>Atlas Islamic Fund of Funds (Atlas Islamic Dividend Plan)</t>
  </si>
  <si>
    <t>SHARIAH COMPLIANT FUND OF FUNDS - INCOME (Annualized Return)</t>
  </si>
  <si>
    <t>CAPITAL PROTECTED - INCOME (Annualized Return)</t>
  </si>
  <si>
    <t>* Funds having daily dividends may show incorrect returns due to some calculation issues, we are working on the same.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</si>
</sst>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[$-409]d\-mmm\-yy;@"/>
    <numFmt numFmtId="165" formatCode="[$-409]mmm\ yyyy;@"/>
    <numFmt numFmtId="166" formatCode="#,##0.0000"/>
    <numFmt numFmtId="167" formatCode="ddd\,\ mmm\ dd\,\ yyyy"/>
    <numFmt numFmtId="168" formatCode="[$-F800]dddd\,\ mmmm\ dd\,\ yyyy"/>
    <numFmt numFmtId="169" formatCode="[$-409]mmm\-yy;@"/>
    <numFmt numFmtId="170" formatCode="_(* #,##0_);_(* \(#,##0\);_(* &quot;-&quot;??_);_(@_)"/>
  </numFmts>
  <fonts count="21" x14ac:knownFonts="1">
    <font>
      <sz val="10"/>
      <name val="Arial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sz val="10"/>
      <color indexed="62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24"/>
      <color indexed="10"/>
      <name val="Wingdings 3"/>
      <family val="1"/>
      <charset val="2"/>
    </font>
    <font>
      <sz val="8"/>
      <color indexed="55"/>
      <name val="Arial Narrow"/>
      <family val="2"/>
    </font>
    <font>
      <b/>
      <sz val="10"/>
      <color indexed="30"/>
      <name val="Arial Narrow"/>
      <family val="2"/>
    </font>
    <font>
      <b/>
      <sz val="8"/>
      <color indexed="9"/>
      <name val="Arial"/>
      <family val="2"/>
    </font>
    <font>
      <b/>
      <sz val="8"/>
      <color indexed="16"/>
      <name val="Arial Narrow"/>
      <family val="2"/>
    </font>
    <font>
      <b/>
      <sz val="8"/>
      <color indexed="55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10"/>
      <color indexed="55"/>
      <name val="Arial Narrow"/>
      <family val="2"/>
    </font>
    <font>
      <b/>
      <sz val="10"/>
      <name val="Arial Narrow"/>
      <family val="2"/>
    </font>
    <font>
      <i/>
      <sz val="8"/>
      <color indexed="55"/>
      <name val="Arial Narrow"/>
      <family val="2"/>
    </font>
    <font>
      <b/>
      <sz val="10"/>
      <color rgb="FF006666"/>
      <name val="Arial Narrow"/>
      <family val="2"/>
    </font>
    <font>
      <sz val="8"/>
      <color rgb="FF006666"/>
      <name val="Arial Narrow"/>
      <family val="2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30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Alignment="1" applyProtection="1">
      <alignment horizontal="center" vertical="center"/>
    </xf>
    <xf numFmtId="43" fontId="8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" fontId="4" fillId="0" borderId="9" xfId="2" applyNumberFormat="1" applyFont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4" fillId="0" borderId="7" xfId="2" applyNumberFormat="1" applyFont="1" applyBorder="1" applyAlignment="1">
      <alignment horizontal="right" vertical="center" indent="1"/>
    </xf>
    <xf numFmtId="4" fontId="4" fillId="0" borderId="7" xfId="0" applyNumberFormat="1" applyFont="1" applyBorder="1" applyAlignment="1">
      <alignment horizontal="right" vertical="center" indent="1"/>
    </xf>
    <xf numFmtId="4" fontId="4" fillId="0" borderId="7" xfId="2" applyNumberFormat="1" applyFont="1" applyBorder="1" applyAlignment="1">
      <alignment horizontal="right" vertical="center"/>
    </xf>
    <xf numFmtId="4" fontId="4" fillId="0" borderId="8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4" fontId="11" fillId="0" borderId="7" xfId="2" applyNumberFormat="1" applyFont="1" applyBorder="1" applyAlignment="1">
      <alignment horizontal="right" vertical="center" indent="1"/>
    </xf>
    <xf numFmtId="4" fontId="11" fillId="0" borderId="7" xfId="0" applyNumberFormat="1" applyFont="1" applyBorder="1" applyAlignment="1">
      <alignment horizontal="right" vertical="center"/>
    </xf>
    <xf numFmtId="4" fontId="11" fillId="0" borderId="1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69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" fontId="4" fillId="0" borderId="14" xfId="2" applyNumberFormat="1" applyFont="1" applyBorder="1" applyAlignment="1">
      <alignment horizontal="right" vertical="center" indent="1"/>
    </xf>
    <xf numFmtId="4" fontId="4" fillId="0" borderId="12" xfId="2" applyNumberFormat="1" applyFont="1" applyBorder="1" applyAlignment="1">
      <alignment horizontal="right" vertical="center" indent="1"/>
    </xf>
    <xf numFmtId="164" fontId="4" fillId="0" borderId="12" xfId="2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0" xfId="2" applyNumberFormat="1" applyFont="1" applyBorder="1" applyAlignment="1">
      <alignment horizontal="right" vertical="center"/>
    </xf>
    <xf numFmtId="4" fontId="4" fillId="0" borderId="10" xfId="2" applyNumberFormat="1" applyFont="1" applyBorder="1" applyAlignment="1">
      <alignment horizontal="right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0" fontId="4" fillId="0" borderId="0" xfId="2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" fontId="4" fillId="0" borderId="15" xfId="2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4" fillId="0" borderId="15" xfId="2" applyNumberFormat="1" applyFont="1" applyBorder="1" applyAlignment="1">
      <alignment horizontal="right" vertical="center"/>
    </xf>
    <xf numFmtId="4" fontId="4" fillId="0" borderId="14" xfId="2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Fill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4" fontId="11" fillId="0" borderId="0" xfId="2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2" applyNumberFormat="1" applyFont="1" applyFill="1" applyBorder="1" applyAlignment="1">
      <alignment horizontal="right" vertical="center"/>
    </xf>
    <xf numFmtId="4" fontId="11" fillId="0" borderId="7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4" fontId="11" fillId="0" borderId="7" xfId="2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indent="1"/>
    </xf>
    <xf numFmtId="4" fontId="4" fillId="0" borderId="2" xfId="2" applyNumberFormat="1" applyFont="1" applyFill="1" applyBorder="1" applyAlignment="1">
      <alignment horizontal="right" vertical="center" indent="1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2" xfId="2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2" fillId="0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4" fontId="4" fillId="0" borderId="0" xfId="2" applyNumberFormat="1" applyFont="1" applyFill="1" applyBorder="1" applyAlignment="1">
      <alignment horizontal="right" vertical="center"/>
    </xf>
    <xf numFmtId="170" fontId="8" fillId="0" borderId="0" xfId="1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4" fillId="0" borderId="0" xfId="2" applyNumberFormat="1" applyFont="1" applyFill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7" xfId="2" applyNumberFormat="1" applyFont="1" applyFill="1" applyBorder="1" applyAlignment="1">
      <alignment horizontal="right" vertical="center" indent="1"/>
    </xf>
    <xf numFmtId="164" fontId="4" fillId="0" borderId="7" xfId="2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right" vertical="center"/>
    </xf>
    <xf numFmtId="4" fontId="4" fillId="0" borderId="7" xfId="2" applyNumberFormat="1" applyFont="1" applyFill="1" applyBorder="1" applyAlignment="1">
      <alignment horizontal="right" vertical="center"/>
    </xf>
    <xf numFmtId="4" fontId="4" fillId="0" borderId="8" xfId="2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4" fillId="0" borderId="7" xfId="2" applyNumberFormat="1" applyFont="1" applyBorder="1" applyAlignment="1">
      <alignment horizontal="right" vertical="center" indent="1"/>
    </xf>
    <xf numFmtId="2" fontId="4" fillId="0" borderId="0" xfId="2" applyNumberFormat="1" applyFont="1" applyBorder="1" applyAlignment="1">
      <alignment horizontal="right" vertical="center" indent="1"/>
    </xf>
    <xf numFmtId="4" fontId="4" fillId="0" borderId="6" xfId="2" applyNumberFormat="1" applyFont="1" applyBorder="1" applyAlignment="1">
      <alignment horizontal="right" vertical="center"/>
    </xf>
    <xf numFmtId="1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 indent="1"/>
    </xf>
    <xf numFmtId="166" fontId="4" fillId="0" borderId="0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Continuous" vertical="center"/>
    </xf>
    <xf numFmtId="3" fontId="2" fillId="0" borderId="7" xfId="0" applyNumberFormat="1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43" fontId="15" fillId="0" borderId="0" xfId="1" applyFont="1" applyFill="1" applyAlignment="1">
      <alignment vertical="center"/>
    </xf>
    <xf numFmtId="0" fontId="15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4" fontId="13" fillId="0" borderId="7" xfId="2" applyNumberFormat="1" applyFont="1" applyBorder="1" applyAlignment="1">
      <alignment horizontal="right" vertical="center" indent="1"/>
    </xf>
    <xf numFmtId="4" fontId="13" fillId="0" borderId="7" xfId="0" applyNumberFormat="1" applyFont="1" applyBorder="1" applyAlignment="1">
      <alignment horizontal="right" vertical="center" indent="1"/>
    </xf>
    <xf numFmtId="4" fontId="13" fillId="0" borderId="7" xfId="2" applyNumberFormat="1" applyFont="1" applyBorder="1" applyAlignment="1">
      <alignment horizontal="right" vertical="center"/>
    </xf>
    <xf numFmtId="4" fontId="13" fillId="0" borderId="8" xfId="2" applyNumberFormat="1" applyFont="1" applyBorder="1" applyAlignment="1">
      <alignment horizontal="right" vertical="center"/>
    </xf>
    <xf numFmtId="43" fontId="17" fillId="0" borderId="0" xfId="1" applyFont="1" applyFill="1" applyAlignment="1">
      <alignment vertical="center"/>
    </xf>
    <xf numFmtId="0" fontId="17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8" fontId="18" fillId="0" borderId="0" xfId="1" applyNumberFormat="1" applyFont="1" applyFill="1" applyBorder="1" applyAlignment="1"/>
    <xf numFmtId="0" fontId="19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3" fontId="19" fillId="0" borderId="0" xfId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Continuous" vertical="center"/>
    </xf>
    <xf numFmtId="164" fontId="4" fillId="0" borderId="0" xfId="2" applyNumberFormat="1" applyFont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center"/>
    </xf>
    <xf numFmtId="0" fontId="20" fillId="3" borderId="14" xfId="0" applyFont="1" applyFill="1" applyBorder="1" applyAlignment="1">
      <alignment vertical="center"/>
    </xf>
    <xf numFmtId="169" fontId="20" fillId="3" borderId="15" xfId="0" applyNumberFormat="1" applyFont="1" applyFill="1" applyBorder="1" applyAlignment="1">
      <alignment horizontal="left" vertical="center"/>
    </xf>
    <xf numFmtId="3" fontId="20" fillId="3" borderId="15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8" fontId="9" fillId="0" borderId="0" xfId="1" applyNumberFormat="1" applyFont="1" applyFill="1" applyBorder="1" applyAlignment="1">
      <alignment wrapText="1"/>
    </xf>
    <xf numFmtId="0" fontId="13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3" borderId="1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16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 indent="1"/>
    </xf>
    <xf numFmtId="164" fontId="4" fillId="0" borderId="11" xfId="2" applyNumberFormat="1" applyFont="1" applyFill="1" applyBorder="1" applyAlignment="1">
      <alignment horizontal="center" vertical="center"/>
    </xf>
    <xf numFmtId="4" fontId="4" fillId="0" borderId="11" xfId="2" applyNumberFormat="1" applyFont="1" applyFill="1" applyBorder="1" applyAlignment="1">
      <alignment horizontal="right" vertical="center"/>
    </xf>
    <xf numFmtId="4" fontId="4" fillId="0" borderId="11" xfId="2" applyNumberFormat="1" applyFont="1" applyBorder="1" applyAlignment="1">
      <alignment horizontal="right" vertical="center" indent="1"/>
    </xf>
    <xf numFmtId="164" fontId="4" fillId="0" borderId="11" xfId="2" applyNumberFormat="1" applyFont="1" applyBorder="1" applyAlignment="1">
      <alignment horizontal="center" vertical="center"/>
    </xf>
    <xf numFmtId="4" fontId="4" fillId="0" borderId="11" xfId="2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indent="1"/>
    </xf>
    <xf numFmtId="2" fontId="4" fillId="0" borderId="11" xfId="2" applyNumberFormat="1" applyFont="1" applyBorder="1" applyAlignment="1">
      <alignment horizontal="right" vertical="center" indent="1"/>
    </xf>
    <xf numFmtId="4" fontId="4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2" fontId="4" fillId="0" borderId="11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right" vertical="center" indent="1"/>
    </xf>
    <xf numFmtId="166" fontId="4" fillId="0" borderId="11" xfId="0" applyNumberFormat="1" applyFont="1" applyFill="1" applyBorder="1" applyAlignment="1">
      <alignment horizontal="right" vertical="center"/>
    </xf>
    <xf numFmtId="1" fontId="4" fillId="0" borderId="11" xfId="2" applyNumberFormat="1" applyFont="1" applyFill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Continuous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7" fontId="18" fillId="0" borderId="0" xfId="1" applyNumberFormat="1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66"/>
      <color rgb="FF366C62"/>
      <color rgb="FF41A173"/>
      <color rgb="FFFFFFFF"/>
      <color rgb="FF000000"/>
      <color rgb="FF275F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1701800</xdr:colOff>
      <xdr:row>1</xdr:row>
      <xdr:rowOff>10245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28575"/>
          <a:ext cx="1968500" cy="476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2.200.10\pool\Research\Competitor%20Portfolios\Competitor%20Portfol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Tickers List"/>
      <sheetName val="Sheet1"/>
      <sheetName val="Summary"/>
      <sheetName val="1Q UTP"/>
      <sheetName val="1Q UTP-ISF"/>
      <sheetName val="1Q JS-AAA"/>
      <sheetName val="1Q JS-FoF"/>
      <sheetName val="1Q UTP-A30+"/>
      <sheetName val="1Q JS-CPF"/>
      <sheetName val="1Q JS-CPF II"/>
      <sheetName val="1Q JS-CPF III"/>
      <sheetName val="1Q PSM"/>
      <sheetName val="1Q PIEIF"/>
      <sheetName val="1Q PCMF"/>
      <sheetName val="1Q MIF"/>
      <sheetName val="1Q MIIF"/>
      <sheetName val="1Q FBGF"/>
      <sheetName val="1Q FIGF"/>
      <sheetName val="1Q AKDOF"/>
      <sheetName val="1Q AKDITF"/>
      <sheetName val="1Q ASMF"/>
      <sheetName val="1Q AISF"/>
      <sheetName val="1Q USF"/>
      <sheetName val="1Q UCIF"/>
      <sheetName val="1Q ALF"/>
      <sheetName val="1Q AGIF"/>
      <sheetName val="1Q APSF"/>
      <sheetName val="1Q NMF"/>
      <sheetName val="1Q NSF"/>
      <sheetName val="1Q CROSBY"/>
      <sheetName val="1Q MDSF"/>
      <sheetName val="1Q ASK-AAAF"/>
      <sheetName val="1Q KSMF"/>
      <sheetName val="1Q DIF"/>
      <sheetName val="1Q HBLSF"/>
      <sheetName val="1Q KBF"/>
      <sheetName val="1Q HBLMAF"/>
      <sheetName val="1Q NIMF"/>
      <sheetName val="XXXXXXXXXXXXXXX"/>
      <sheetName val="2Q UTP"/>
      <sheetName val="2Q UTP-ISF"/>
      <sheetName val="2Q JS-AAA"/>
      <sheetName val="2Q JS-FoF"/>
      <sheetName val="2Q UTP-A30+"/>
      <sheetName val="2Q JS-CPF"/>
      <sheetName val="2Q JS-CPF II"/>
      <sheetName val="2Q JS-CPF III"/>
      <sheetName val="2Q PSM"/>
      <sheetName val="2Q PIEIF"/>
      <sheetName val="2Q PCMF"/>
      <sheetName val="2Q MIF"/>
      <sheetName val="2Q MIIF"/>
      <sheetName val="2Q FBGF"/>
      <sheetName val="2Q FIGF"/>
      <sheetName val="2Q AKDOF"/>
      <sheetName val="2Q AKDITF"/>
      <sheetName val="2Q ASMF"/>
      <sheetName val="2Q AISF"/>
      <sheetName val="2Q USF"/>
      <sheetName val="2Q UCIF"/>
      <sheetName val="2Q ALF"/>
      <sheetName val="2Q AGIF"/>
      <sheetName val="2Q APSF"/>
      <sheetName val="2Q NMF"/>
      <sheetName val="2Q NSF"/>
      <sheetName val="2Q CROSBY"/>
      <sheetName val="2Q MDSF"/>
      <sheetName val="2Q ASK-AAAF"/>
      <sheetName val="2Q KSMF"/>
      <sheetName val="2Q DIF"/>
      <sheetName val="2Q HBLSF"/>
      <sheetName val="2Q KBF"/>
      <sheetName val="2Q HBLMAF"/>
      <sheetName val="2Q NIMF"/>
      <sheetName val="XXXXXXXXXXXXXXXX"/>
      <sheetName val="3Q UTP"/>
      <sheetName val="3Q UTP-ISF"/>
      <sheetName val="3Q JS-AAA"/>
      <sheetName val="3Q JS-FoF"/>
      <sheetName val="3Q UTP-A30+"/>
      <sheetName val="3Q JS-CPF"/>
      <sheetName val="3Q JS-CPF II"/>
      <sheetName val="3Q JS-CPF III"/>
      <sheetName val="3Q PSM"/>
      <sheetName val="3Q PIEIF"/>
      <sheetName val="3Q PCMF"/>
      <sheetName val="3Q MIF"/>
      <sheetName val="3Q MIIF"/>
      <sheetName val="3Q FBGF"/>
      <sheetName val="3Q FIGF"/>
      <sheetName val="3Q AKDOF"/>
      <sheetName val="3Q AKDITF"/>
      <sheetName val="3Q ASMF"/>
      <sheetName val="3Q AISF"/>
      <sheetName val="3Q USF"/>
      <sheetName val="3Q UCIF"/>
      <sheetName val="3Q ALF"/>
      <sheetName val="3Q AGIF"/>
      <sheetName val="3Q APSF"/>
      <sheetName val="3Q NMF"/>
      <sheetName val="3Q NSF"/>
      <sheetName val="3Q CROSBY"/>
      <sheetName val="3Q MDSF"/>
      <sheetName val="3Q ASK-AAAF"/>
      <sheetName val="3Q KSMF"/>
      <sheetName val="3Q DIF"/>
      <sheetName val="3Q HBLSF"/>
      <sheetName val="3Q KBF"/>
      <sheetName val="3Q HBLMAF"/>
      <sheetName val="3Q NIMF"/>
      <sheetName val="XXXXXXXXXXXXXXXXX"/>
      <sheetName val="FY UTP"/>
      <sheetName val="FY UTP-ISF"/>
      <sheetName val="FY JS-AAA"/>
      <sheetName val="FY JS-FoF"/>
      <sheetName val="FY UTP-A30+"/>
      <sheetName val="FY JS-CPF"/>
      <sheetName val="FY JS-CPF II"/>
      <sheetName val="FY JS-CPF III"/>
      <sheetName val="FY PSM"/>
      <sheetName val="FY PIEIF"/>
      <sheetName val="FY PCMF"/>
      <sheetName val="FY MIF"/>
      <sheetName val="FY MIIF"/>
      <sheetName val="FY FBGF"/>
      <sheetName val="FY FIGF"/>
      <sheetName val="FY AKDOF"/>
      <sheetName val="FY AKDITF"/>
      <sheetName val="FY ASMF"/>
      <sheetName val="FY AISF"/>
      <sheetName val="FY USF"/>
      <sheetName val="FY UCIF"/>
      <sheetName val="FY ALF"/>
      <sheetName val="FY AGIF"/>
      <sheetName val="FY APSF"/>
      <sheetName val="FY NMF"/>
      <sheetName val="FY NSF"/>
      <sheetName val="FY CROSBY"/>
      <sheetName val="FY MDSF"/>
      <sheetName val="FY ASK-AAAF"/>
      <sheetName val="FY KSMF"/>
      <sheetName val="FY DIF"/>
      <sheetName val="FY HBLSF"/>
      <sheetName val="FY KBF"/>
      <sheetName val="FY HBLMAF"/>
      <sheetName val="FY NIMF"/>
      <sheetName val="XXXXXXXX"/>
      <sheetName val="Holdings 1QFY07 UTP"/>
      <sheetName val="Holdings 1QFY07 UTP-ISF"/>
      <sheetName val="Holdings 1QFY07 JS-AAA"/>
      <sheetName val="Holdings 1QFY07 JS-FoF"/>
      <sheetName val="Holdings 1QFY07 PSM"/>
      <sheetName val="Holdings 1QFY07 PCMF"/>
      <sheetName val="Holdings 1QFY07 MIF"/>
      <sheetName val="Holdings 1QFY07 FBGF"/>
      <sheetName val="Holdings 1QFY07 FIGF"/>
      <sheetName val="Holdings 1QFY07 UTP-A30+"/>
      <sheetName val="Holdings 1QFY07 AKDOF"/>
      <sheetName val="Holdings 1QFY07 ASMF"/>
      <sheetName val="Holdings 1QFY07 ALF"/>
      <sheetName val="Holdings 1QFY07 AKDITF"/>
      <sheetName val="Holdings 1QFY07 USF"/>
      <sheetName val="Holdings 1QFY07 PIEIF"/>
      <sheetName val="XXXXXXXXXXXXXXXXXXXXXXXXX"/>
      <sheetName val="Holdings 1QFY08 UTP"/>
      <sheetName val="Holdings 1QFY08 UTP-ISF"/>
      <sheetName val="Holdings 1QFY08 JS-AAA"/>
      <sheetName val="Holdings 1QFY08 JS-FoF"/>
      <sheetName val="Holdings 1QFY08 UTP-A30+"/>
      <sheetName val="Holdings 1QFY08 JS-CPF"/>
      <sheetName val="Holdings 1QFY08 JS-CPF II"/>
      <sheetName val="Holdings 1QFY08 PSM"/>
      <sheetName val="Holdings 1QFY08 PIEIF"/>
      <sheetName val="Holdings 1QFY08 NSF"/>
      <sheetName val="Holdings 1QFY08 PCMF"/>
      <sheetName val="Holdings 1QFY08 MIF"/>
      <sheetName val="Holdings 1QFY08 NMF"/>
      <sheetName val="Holdings 1QFY08 AISF"/>
      <sheetName val="Holdings 1QFY08 FBGF"/>
      <sheetName val="Holdings 1QFY08 UCIF"/>
      <sheetName val="Holdings 1QFY08 ASMF"/>
      <sheetName val="Holdings 1QFY08 USF"/>
      <sheetName val="Holdings 1QFY08 CROSBY"/>
      <sheetName val="Holdings 1QFY08 AKDOF"/>
      <sheetName val="Holdings 1QFY08 AKDITF"/>
      <sheetName val="Holdings 1QFY08 MDSF"/>
      <sheetName val="Holdings 1QFY08 MIIF"/>
      <sheetName val="Holdings 1QFY08 FIGF"/>
      <sheetName val="Holdings 1QFY08 KSMF"/>
      <sheetName val="Holdings 1QFY08 ASK-AAAF"/>
      <sheetName val="Holdings 1QFY08 DIF"/>
      <sheetName val="XXXXXXXXXXXXXXXXXXXXXXXX"/>
      <sheetName val="Holdings 2QFY07 PSM"/>
      <sheetName val="Holdings 2QFY08 PSM"/>
      <sheetName val="Holdings 2QFY07 PIEIF"/>
      <sheetName val="Holdings 2QFY08 PIEIF"/>
      <sheetName val="Holdings 2QFY07 MIF"/>
      <sheetName val="Holdings 2QFY08 MIF"/>
      <sheetName val="Holdings 2QFY07 FBGF"/>
      <sheetName val="Holdings 2QFY08 FBGF"/>
      <sheetName val="Holdings 2QFY07 UCIF"/>
      <sheetName val="Holdings 2QFY08 UCIF"/>
      <sheetName val="Holdings 2QFY07 UTP"/>
      <sheetName val="Holdings 2QFY08 UTP"/>
      <sheetName val="Holdings 2QFY07 UTP-ISF"/>
      <sheetName val="Holdings 2QFY08 UTP-ISF"/>
      <sheetName val="Holdings 2QFY07 FIGF"/>
      <sheetName val="Holdings 2QFY08 FIGF"/>
      <sheetName val="Holdings 2QFY07 JS-FoF"/>
      <sheetName val="Holdings 2QFY08 JS-FoF"/>
      <sheetName val="Holdings 2QFY07 USF"/>
      <sheetName val="Holdings 2QFY08 USF"/>
      <sheetName val="Holdings 2QFY07 JS-AAA"/>
      <sheetName val="Holdings 2QFY08 JS-AAA"/>
      <sheetName val="Holdings 2QFY07 AKDOF"/>
      <sheetName val="Holdings 2QFY08 AKDOF"/>
      <sheetName val="Holdings 2QFY07 APSF"/>
      <sheetName val="Holdings 2QFY07 PCMF"/>
      <sheetName val="Holdings 2QFY08 PCMF"/>
      <sheetName val="Holdings 2QFY07 UTP-A30+"/>
      <sheetName val="Holdings 2QFY08 UTP-A30+"/>
      <sheetName val="Holdings 2QFY07 ASMF"/>
      <sheetName val="Holdings 2QFY08 ASMF"/>
      <sheetName val="Holdings 2QFY07 AKDITF"/>
      <sheetName val="Holdings 2QFY08 AKDITF"/>
      <sheetName val="Holdings 2QFY07 ALF"/>
      <sheetName val="Holdings 2QFY08 KSMF"/>
      <sheetName val="Holdings 2QFY08 JS-CPF"/>
      <sheetName val="Holdings 2QFY08 JS-CPF II"/>
      <sheetName val="Holdings 2QFY08 JS-CPF III"/>
      <sheetName val="Holdings 2QFY08 AISF"/>
      <sheetName val="Holdings 2QFY08 ASK-AAAF"/>
      <sheetName val="Holdings 2QFY08 MIIF"/>
      <sheetName val="Holdings 2QFY08 MDSF"/>
      <sheetName val="Holdings 2QFY08 DIF"/>
      <sheetName val="Holdings 2QFY08 CROSBY"/>
      <sheetName val="Holdings 2QFY08 HBLSF"/>
      <sheetName val="XXXXXXXXXXXXXXXXXXXXXXXXXXXXXXX"/>
      <sheetName val="Holdings 3QFY07 PSM"/>
      <sheetName val="Holdings 3QFY08 PSM"/>
      <sheetName val="Holdings 3QFY07 NSF"/>
      <sheetName val="Holdings 3QFY07 PIEIF"/>
      <sheetName val="Holdings 3QFY08 PIEIF"/>
      <sheetName val="Holdings 3QFY07 NMF"/>
      <sheetName val="Holdings 3QFY07 AISF"/>
      <sheetName val="Holdings 3QFY07 MIF"/>
      <sheetName val="Holdings 3QFY08 MIF"/>
      <sheetName val="Holdings 3QFY07 FBGF"/>
      <sheetName val="Holdings 3QFY08 FBGF"/>
      <sheetName val="Holdings 3QFY07 UCIF"/>
      <sheetName val="Holdings 3QFY07 MIIF"/>
      <sheetName val="Holdings 3QFY07 JS-CPF"/>
      <sheetName val="Holdings 3QFY07 AGIF"/>
      <sheetName val="Holdings 3QFY07 UTP"/>
      <sheetName val="Holdings 3QFY08 UTP"/>
      <sheetName val="Holdings 3QFY07 UTP-ISF"/>
      <sheetName val="Holdings 3QFY07 MDSF"/>
      <sheetName val="Holdings 3QFY07 KSMF"/>
      <sheetName val="Holdings 3QFY07 FIGF"/>
      <sheetName val="Holdings 3QFY07 JS-AAA"/>
      <sheetName val="Holdings 3QFY08 JS-AAA"/>
      <sheetName val="Holdings 3QFY07 JS-FoF"/>
      <sheetName val="Holdings 3QFY07 AKDOF"/>
      <sheetName val="Holdings 3QFY07 APSF"/>
      <sheetName val="Holdings 3QFY07 USF"/>
      <sheetName val="Holdings 3QFY07 PCMF"/>
      <sheetName val="Holdings 3QFY08 PCMF"/>
      <sheetName val="Holdings 3QFY07 UTP-A30+"/>
      <sheetName val="Holdings 3QFY07 ASMF"/>
      <sheetName val="Holdings 3QFY08 ASMF"/>
      <sheetName val="Holdings 3QFY07 ALF"/>
      <sheetName val="Holdings 3QFY07 AKDITF"/>
      <sheetName val="XXXXXXXXXXXXXXXXXXXXXXXXXX"/>
      <sheetName val="Holdings FY07 PSM"/>
      <sheetName val="Holdings FY07 MIF"/>
      <sheetName val="Holdings FY07 NSF"/>
      <sheetName val="Holdings FY07 NMF"/>
      <sheetName val="Holdings FY07 AISF"/>
      <sheetName val="Holdings FY07 FBGF"/>
      <sheetName val="Holdings FY07 UCIF"/>
      <sheetName val="Holdings FY07 MIIF"/>
      <sheetName val="Holdings FY07 JS-CPF"/>
      <sheetName val="Holdings FY07 ASK-AAAF"/>
      <sheetName val="Holdings FY07 UTP"/>
      <sheetName val="Holdings FY07 CROSBY"/>
      <sheetName val="Holdings FY07 MDSF"/>
      <sheetName val="Holdings FY07 KSMF"/>
      <sheetName val="Holdings FY07 UTP-ISF"/>
      <sheetName val="Holdings FY07 FIGF"/>
      <sheetName val="Holdings FY07 JS-AAA"/>
      <sheetName val="Holdings FY07 JS-FoF"/>
      <sheetName val="Holdings FY07 AKDOF"/>
      <sheetName val="Holdings FY07 APSF"/>
      <sheetName val="Holdings FY07 USF"/>
      <sheetName val="Holdings FY07 UTP-A30+"/>
      <sheetName val="Holdings FY07 ASMF"/>
      <sheetName val="Holdings FY07 AKDITF"/>
      <sheetName val="Holdings FY07 PIEIF"/>
      <sheetName val="Holdings FY07 PCMF"/>
      <sheetName val="XXXXXXXXXXXXXXXXXXXXXXXXXXXXXX"/>
      <sheetName val="Sec-Alloc UTP"/>
      <sheetName val="Sec-Alloc UTP-ISF"/>
      <sheetName val="Sec-Alloc JS-AAA"/>
      <sheetName val="Sec-Alloc JS-FoF"/>
      <sheetName val="Sec-Alloc UTP-A30+"/>
      <sheetName val="Sec-Alloc JS-CPF"/>
      <sheetName val="Sec-Alloc JS-CPF II"/>
      <sheetName val="Sec-Alloc JS-CPF III"/>
      <sheetName val="Sec-Alloc PSM"/>
      <sheetName val="Sec-Alloc PIEIF"/>
      <sheetName val="Sec-Alloc PCMF"/>
      <sheetName val="Sec-Alloc MIF"/>
      <sheetName val="Sec-Alloc MIIF"/>
      <sheetName val="Sec-Alloc FBGF"/>
      <sheetName val="Sec-Alloc NSF"/>
      <sheetName val="Sec-Alloc NMF"/>
      <sheetName val="Sec-Alloc AISF"/>
      <sheetName val="Sec-Alloc UCIF"/>
      <sheetName val="Sec-Alloc ASMF"/>
      <sheetName val="Sec-Alloc USF"/>
      <sheetName val="Sec-Alloc CROSBY"/>
      <sheetName val="Sec-Alloc AKDOF"/>
      <sheetName val="Sec-Alloc AKDITF"/>
      <sheetName val="Sec-Alloc MDSF"/>
      <sheetName val="Sec-Alloc FIGF"/>
      <sheetName val="Sec-Alloc ASK-AAAF"/>
      <sheetName val="Sec-Alloc AGIF"/>
      <sheetName val="Sec-Alloc KSMF"/>
      <sheetName val="Sec-Alloc APSF"/>
      <sheetName val="Sec-Alloc ALF"/>
      <sheetName val="Sec-Alloc DIF"/>
      <sheetName val="Sec-Alloc HBLSF"/>
      <sheetName val="Sec-Alloc UTP MoM"/>
      <sheetName val="Holdings UTP MoM"/>
      <sheetName val="Sec-Alloc UTP-ISF MoM"/>
      <sheetName val="Holdings UTP-ISF MoM"/>
      <sheetName val="Sec-Alloc JS-AAA MoM"/>
      <sheetName val="Holdings JS-AAA MoM"/>
      <sheetName val="Sec-Alloc JS-FoF MoM"/>
      <sheetName val="Holdings JS-FoF MoM"/>
      <sheetName val="Sec-Alloc UTP-A30+ MoM"/>
      <sheetName val="Holdings UTP-A30+ MoM"/>
      <sheetName val="Sec-Alloc JS-CPF MoM"/>
      <sheetName val="Holdings JS-CPF MoM"/>
      <sheetName val="Sec-Alloc JS-CPF II MoM"/>
      <sheetName val="Holdings JS-CPF II MoM"/>
      <sheetName val="Sec-Alloc JS-CPF III MoM"/>
      <sheetName val="Holdings JS-CPF III MoM"/>
      <sheetName val="Sec-Alloc MIF MoM"/>
      <sheetName val="Holdings MIF MoM"/>
      <sheetName val="Sec-Alloc PSM MoM"/>
      <sheetName val="Holdings PSM MoM"/>
      <sheetName val="Sec-Alloc PCMF MoM"/>
      <sheetName val="Holdings PCMF MoM"/>
      <sheetName val="Sec-Alloc PIEIF MoM"/>
      <sheetName val="Holdings PIEIF MoM"/>
      <sheetName val="Sec-Alloc NMF MoM"/>
      <sheetName val="Sec-Alloc NSF MoM"/>
      <sheetName val="Sec-Alloc NIMF MoM"/>
      <sheetName val="Sec-Alloc USF MoM"/>
      <sheetName val="Holdings USF MoM"/>
      <sheetName val="Sec-Alloc UCIF MoM"/>
      <sheetName val="Holdings UCIF MoM"/>
      <sheetName val="Sec-Alloc ASMF MoM"/>
      <sheetName val="Holdings ASMF MoM"/>
      <sheetName val="Sec-Alloc AISF MoM"/>
      <sheetName val="Holdings AISF MoM"/>
      <sheetName val="Sec-Alloc DIF MoM"/>
      <sheetName val="Holdings DIF MoM"/>
      <sheetName val="Sec-Alloc APSF MoM"/>
      <sheetName val="Holdings APSF MoM"/>
      <sheetName val="Sec-Alloc MDSF MoM"/>
      <sheetName val="Holdings MDSF MoM"/>
      <sheetName val="Sec-Alloc ASK-AAAF MoM"/>
      <sheetName val="Holdings ASK-AAAF MoM"/>
      <sheetName val="Sec-Alloc HBLSF MoM"/>
      <sheetName val="Holdings HBLSF MoM"/>
      <sheetName val="Sec-Alloc KSMF MoM"/>
      <sheetName val="Sec-Alloc AKDOF MoM"/>
      <sheetName val="Holdings AKDOF MoM"/>
      <sheetName val="Sec-Alloc AKDITF MoM"/>
      <sheetName val="Holdings AKDITF MoM"/>
      <sheetName val="Sec-Alloc MIIF MoM"/>
      <sheetName val="Sec-Alloc FBGF MoM"/>
      <sheetName val="Sec-Alloc FIGF MoM"/>
      <sheetName val="Sec-Alloc AGIF MoM"/>
      <sheetName val="Holdings AGIF MoM"/>
      <sheetName val="Sec-Alloc ALF MoM"/>
      <sheetName val="Holdings ALF MoM"/>
      <sheetName val="Sec-Alloc HBLMAF MoM"/>
      <sheetName val="Holdings HBLMAF MoM"/>
      <sheetName val="Sec-Alloc KBF MoM"/>
      <sheetName val="Sec-Alloc CROSBY MoM"/>
      <sheetName val="Holdings CROSBY MoM"/>
    </sheetNames>
    <sheetDataSet>
      <sheetData sheetId="0"/>
      <sheetData sheetId="1"/>
      <sheetData sheetId="2" refreshError="1">
        <row r="1">
          <cell r="A1" t="str">
            <v>1QFY07</v>
          </cell>
        </row>
        <row r="2">
          <cell r="A2" t="str">
            <v>2QFY07</v>
          </cell>
        </row>
        <row r="3">
          <cell r="A3" t="str">
            <v>3QFY07</v>
          </cell>
        </row>
        <row r="4">
          <cell r="A4" t="str">
            <v>FY07</v>
          </cell>
        </row>
        <row r="5">
          <cell r="A5" t="str">
            <v>1QFY08</v>
          </cell>
        </row>
        <row r="6">
          <cell r="A6" t="str">
            <v>2QFY08</v>
          </cell>
        </row>
        <row r="7">
          <cell r="A7" t="str">
            <v>3QFY08</v>
          </cell>
        </row>
        <row r="8">
          <cell r="A8" t="str">
            <v>FY08</v>
          </cell>
        </row>
        <row r="9">
          <cell r="A9" t="str">
            <v>1QFY09</v>
          </cell>
        </row>
        <row r="10">
          <cell r="A10" t="str">
            <v>2QFY09</v>
          </cell>
        </row>
        <row r="11">
          <cell r="A11" t="str">
            <v>3QFY09</v>
          </cell>
        </row>
        <row r="12">
          <cell r="A12" t="str">
            <v>FY09</v>
          </cell>
        </row>
        <row r="13">
          <cell r="A13" t="str">
            <v>1QFY10</v>
          </cell>
        </row>
        <row r="14">
          <cell r="A14" t="str">
            <v>2QFY10</v>
          </cell>
        </row>
        <row r="15">
          <cell r="A15" t="str">
            <v>3QFY10</v>
          </cell>
        </row>
        <row r="16">
          <cell r="A16" t="str">
            <v>FY10</v>
          </cell>
        </row>
        <row r="17">
          <cell r="A17" t="str">
            <v>1QFY11</v>
          </cell>
        </row>
        <row r="18">
          <cell r="A18" t="str">
            <v>2QFY11</v>
          </cell>
        </row>
        <row r="19">
          <cell r="A19" t="str">
            <v>3QFY11</v>
          </cell>
        </row>
        <row r="20">
          <cell r="A20" t="str">
            <v>FY11</v>
          </cell>
        </row>
        <row r="21">
          <cell r="A21" t="str">
            <v>1QFY12</v>
          </cell>
        </row>
        <row r="22">
          <cell r="A22" t="str">
            <v>2QFY12</v>
          </cell>
        </row>
        <row r="23">
          <cell r="A23" t="str">
            <v>3QFY12</v>
          </cell>
        </row>
        <row r="24">
          <cell r="A24" t="str">
            <v>FY12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57"/>
  </sheetPr>
  <dimension ref="A1:AG7779"/>
  <sheetViews>
    <sheetView showGridLines="0" tabSelected="1" view="pageBreakPreview" zoomScale="115" zoomScaleNormal="115" zoomScaleSheetLayoutView="115" workbookViewId="0">
      <pane ySplit="1" topLeftCell="A342" activePane="bottomLeft" state="frozen"/>
      <selection activeCell="B7753" sqref="B7753"/>
      <selection pane="bottomLeft" activeCell="E361" sqref="E361"/>
    </sheetView>
  </sheetViews>
  <sheetFormatPr defaultRowHeight="12.75" x14ac:dyDescent="0.2"/>
  <cols>
    <col min="1" max="1" width="6.28515625" style="5" customWidth="1"/>
    <col min="2" max="2" width="4.5703125" style="4" customWidth="1"/>
    <col min="3" max="3" width="42.7109375" style="157" bestFit="1" customWidth="1"/>
    <col min="4" max="4" width="10" style="5" customWidth="1"/>
    <col min="5" max="7" width="7.7109375" style="5" customWidth="1"/>
    <col min="8" max="8" width="8" style="5" bestFit="1" customWidth="1"/>
    <col min="9" max="9" width="7.140625" style="5" customWidth="1"/>
    <col min="10" max="10" width="6.28515625" style="5" customWidth="1"/>
    <col min="11" max="17" width="5.7109375" style="5" customWidth="1"/>
    <col min="18" max="18" width="8.140625" style="5" bestFit="1" customWidth="1"/>
    <col min="19" max="19" width="9.7109375" style="3" customWidth="1"/>
    <col min="20" max="20" width="7.5703125" style="3" customWidth="1"/>
    <col min="21" max="21" width="13.5703125" style="3" bestFit="1" customWidth="1"/>
    <col min="22" max="24" width="7.5703125" style="3" customWidth="1"/>
    <col min="25" max="25" width="9.140625" style="16"/>
    <col min="26" max="26" width="9.140625" style="17"/>
    <col min="27" max="28" width="9.140625" style="3"/>
    <col min="29" max="29" width="9.140625" style="18"/>
    <col min="30" max="30" width="9.140625" style="5"/>
    <col min="31" max="31" width="14.85546875" style="3" bestFit="1" customWidth="1"/>
    <col min="32" max="256" width="9.140625" style="5"/>
    <col min="257" max="257" width="17.5703125" style="5" bestFit="1" customWidth="1"/>
    <col min="258" max="258" width="3.7109375" style="5" customWidth="1"/>
    <col min="259" max="259" width="41.140625" style="5" customWidth="1"/>
    <col min="260" max="260" width="6" style="5" bestFit="1" customWidth="1"/>
    <col min="261" max="263" width="7.7109375" style="5" customWidth="1"/>
    <col min="264" max="264" width="8" style="5" bestFit="1" customWidth="1"/>
    <col min="265" max="265" width="7.140625" style="5" customWidth="1"/>
    <col min="266" max="266" width="6.28515625" style="5" customWidth="1"/>
    <col min="267" max="273" width="5.7109375" style="5" customWidth="1"/>
    <col min="274" max="274" width="8.140625" style="5" bestFit="1" customWidth="1"/>
    <col min="275" max="275" width="9.7109375" style="5" customWidth="1"/>
    <col min="276" max="276" width="7.5703125" style="5" customWidth="1"/>
    <col min="277" max="277" width="13.5703125" style="5" bestFit="1" customWidth="1"/>
    <col min="278" max="280" width="7.5703125" style="5" customWidth="1"/>
    <col min="281" max="286" width="9.140625" style="5"/>
    <col min="287" max="287" width="14.85546875" style="5" bestFit="1" customWidth="1"/>
    <col min="288" max="512" width="9.140625" style="5"/>
    <col min="513" max="513" width="17.5703125" style="5" bestFit="1" customWidth="1"/>
    <col min="514" max="514" width="3.7109375" style="5" customWidth="1"/>
    <col min="515" max="515" width="41.140625" style="5" customWidth="1"/>
    <col min="516" max="516" width="6" style="5" bestFit="1" customWidth="1"/>
    <col min="517" max="519" width="7.7109375" style="5" customWidth="1"/>
    <col min="520" max="520" width="8" style="5" bestFit="1" customWidth="1"/>
    <col min="521" max="521" width="7.140625" style="5" customWidth="1"/>
    <col min="522" max="522" width="6.28515625" style="5" customWidth="1"/>
    <col min="523" max="529" width="5.7109375" style="5" customWidth="1"/>
    <col min="530" max="530" width="8.140625" style="5" bestFit="1" customWidth="1"/>
    <col min="531" max="531" width="9.7109375" style="5" customWidth="1"/>
    <col min="532" max="532" width="7.5703125" style="5" customWidth="1"/>
    <col min="533" max="533" width="13.5703125" style="5" bestFit="1" customWidth="1"/>
    <col min="534" max="536" width="7.5703125" style="5" customWidth="1"/>
    <col min="537" max="542" width="9.140625" style="5"/>
    <col min="543" max="543" width="14.85546875" style="5" bestFit="1" customWidth="1"/>
    <col min="544" max="768" width="9.140625" style="5"/>
    <col min="769" max="769" width="17.5703125" style="5" bestFit="1" customWidth="1"/>
    <col min="770" max="770" width="3.7109375" style="5" customWidth="1"/>
    <col min="771" max="771" width="41.140625" style="5" customWidth="1"/>
    <col min="772" max="772" width="6" style="5" bestFit="1" customWidth="1"/>
    <col min="773" max="775" width="7.7109375" style="5" customWidth="1"/>
    <col min="776" max="776" width="8" style="5" bestFit="1" customWidth="1"/>
    <col min="777" max="777" width="7.140625" style="5" customWidth="1"/>
    <col min="778" max="778" width="6.28515625" style="5" customWidth="1"/>
    <col min="779" max="785" width="5.7109375" style="5" customWidth="1"/>
    <col min="786" max="786" width="8.140625" style="5" bestFit="1" customWidth="1"/>
    <col min="787" max="787" width="9.7109375" style="5" customWidth="1"/>
    <col min="788" max="788" width="7.5703125" style="5" customWidth="1"/>
    <col min="789" max="789" width="13.5703125" style="5" bestFit="1" customWidth="1"/>
    <col min="790" max="792" width="7.5703125" style="5" customWidth="1"/>
    <col min="793" max="798" width="9.140625" style="5"/>
    <col min="799" max="799" width="14.85546875" style="5" bestFit="1" customWidth="1"/>
    <col min="800" max="1024" width="9.140625" style="5"/>
    <col min="1025" max="1025" width="17.5703125" style="5" bestFit="1" customWidth="1"/>
    <col min="1026" max="1026" width="3.7109375" style="5" customWidth="1"/>
    <col min="1027" max="1027" width="41.140625" style="5" customWidth="1"/>
    <col min="1028" max="1028" width="6" style="5" bestFit="1" customWidth="1"/>
    <col min="1029" max="1031" width="7.7109375" style="5" customWidth="1"/>
    <col min="1032" max="1032" width="8" style="5" bestFit="1" customWidth="1"/>
    <col min="1033" max="1033" width="7.140625" style="5" customWidth="1"/>
    <col min="1034" max="1034" width="6.28515625" style="5" customWidth="1"/>
    <col min="1035" max="1041" width="5.7109375" style="5" customWidth="1"/>
    <col min="1042" max="1042" width="8.140625" style="5" bestFit="1" customWidth="1"/>
    <col min="1043" max="1043" width="9.7109375" style="5" customWidth="1"/>
    <col min="1044" max="1044" width="7.5703125" style="5" customWidth="1"/>
    <col min="1045" max="1045" width="13.5703125" style="5" bestFit="1" customWidth="1"/>
    <col min="1046" max="1048" width="7.5703125" style="5" customWidth="1"/>
    <col min="1049" max="1054" width="9.140625" style="5"/>
    <col min="1055" max="1055" width="14.85546875" style="5" bestFit="1" customWidth="1"/>
    <col min="1056" max="1280" width="9.140625" style="5"/>
    <col min="1281" max="1281" width="17.5703125" style="5" bestFit="1" customWidth="1"/>
    <col min="1282" max="1282" width="3.7109375" style="5" customWidth="1"/>
    <col min="1283" max="1283" width="41.140625" style="5" customWidth="1"/>
    <col min="1284" max="1284" width="6" style="5" bestFit="1" customWidth="1"/>
    <col min="1285" max="1287" width="7.7109375" style="5" customWidth="1"/>
    <col min="1288" max="1288" width="8" style="5" bestFit="1" customWidth="1"/>
    <col min="1289" max="1289" width="7.140625" style="5" customWidth="1"/>
    <col min="1290" max="1290" width="6.28515625" style="5" customWidth="1"/>
    <col min="1291" max="1297" width="5.7109375" style="5" customWidth="1"/>
    <col min="1298" max="1298" width="8.140625" style="5" bestFit="1" customWidth="1"/>
    <col min="1299" max="1299" width="9.7109375" style="5" customWidth="1"/>
    <col min="1300" max="1300" width="7.5703125" style="5" customWidth="1"/>
    <col min="1301" max="1301" width="13.5703125" style="5" bestFit="1" customWidth="1"/>
    <col min="1302" max="1304" width="7.5703125" style="5" customWidth="1"/>
    <col min="1305" max="1310" width="9.140625" style="5"/>
    <col min="1311" max="1311" width="14.85546875" style="5" bestFit="1" customWidth="1"/>
    <col min="1312" max="1536" width="9.140625" style="5"/>
    <col min="1537" max="1537" width="17.5703125" style="5" bestFit="1" customWidth="1"/>
    <col min="1538" max="1538" width="3.7109375" style="5" customWidth="1"/>
    <col min="1539" max="1539" width="41.140625" style="5" customWidth="1"/>
    <col min="1540" max="1540" width="6" style="5" bestFit="1" customWidth="1"/>
    <col min="1541" max="1543" width="7.7109375" style="5" customWidth="1"/>
    <col min="1544" max="1544" width="8" style="5" bestFit="1" customWidth="1"/>
    <col min="1545" max="1545" width="7.140625" style="5" customWidth="1"/>
    <col min="1546" max="1546" width="6.28515625" style="5" customWidth="1"/>
    <col min="1547" max="1553" width="5.7109375" style="5" customWidth="1"/>
    <col min="1554" max="1554" width="8.140625" style="5" bestFit="1" customWidth="1"/>
    <col min="1555" max="1555" width="9.7109375" style="5" customWidth="1"/>
    <col min="1556" max="1556" width="7.5703125" style="5" customWidth="1"/>
    <col min="1557" max="1557" width="13.5703125" style="5" bestFit="1" customWidth="1"/>
    <col min="1558" max="1560" width="7.5703125" style="5" customWidth="1"/>
    <col min="1561" max="1566" width="9.140625" style="5"/>
    <col min="1567" max="1567" width="14.85546875" style="5" bestFit="1" customWidth="1"/>
    <col min="1568" max="1792" width="9.140625" style="5"/>
    <col min="1793" max="1793" width="17.5703125" style="5" bestFit="1" customWidth="1"/>
    <col min="1794" max="1794" width="3.7109375" style="5" customWidth="1"/>
    <col min="1795" max="1795" width="41.140625" style="5" customWidth="1"/>
    <col min="1796" max="1796" width="6" style="5" bestFit="1" customWidth="1"/>
    <col min="1797" max="1799" width="7.7109375" style="5" customWidth="1"/>
    <col min="1800" max="1800" width="8" style="5" bestFit="1" customWidth="1"/>
    <col min="1801" max="1801" width="7.140625" style="5" customWidth="1"/>
    <col min="1802" max="1802" width="6.28515625" style="5" customWidth="1"/>
    <col min="1803" max="1809" width="5.7109375" style="5" customWidth="1"/>
    <col min="1810" max="1810" width="8.140625" style="5" bestFit="1" customWidth="1"/>
    <col min="1811" max="1811" width="9.7109375" style="5" customWidth="1"/>
    <col min="1812" max="1812" width="7.5703125" style="5" customWidth="1"/>
    <col min="1813" max="1813" width="13.5703125" style="5" bestFit="1" customWidth="1"/>
    <col min="1814" max="1816" width="7.5703125" style="5" customWidth="1"/>
    <col min="1817" max="1822" width="9.140625" style="5"/>
    <col min="1823" max="1823" width="14.85546875" style="5" bestFit="1" customWidth="1"/>
    <col min="1824" max="2048" width="9.140625" style="5"/>
    <col min="2049" max="2049" width="17.5703125" style="5" bestFit="1" customWidth="1"/>
    <col min="2050" max="2050" width="3.7109375" style="5" customWidth="1"/>
    <col min="2051" max="2051" width="41.140625" style="5" customWidth="1"/>
    <col min="2052" max="2052" width="6" style="5" bestFit="1" customWidth="1"/>
    <col min="2053" max="2055" width="7.7109375" style="5" customWidth="1"/>
    <col min="2056" max="2056" width="8" style="5" bestFit="1" customWidth="1"/>
    <col min="2057" max="2057" width="7.140625" style="5" customWidth="1"/>
    <col min="2058" max="2058" width="6.28515625" style="5" customWidth="1"/>
    <col min="2059" max="2065" width="5.7109375" style="5" customWidth="1"/>
    <col min="2066" max="2066" width="8.140625" style="5" bestFit="1" customWidth="1"/>
    <col min="2067" max="2067" width="9.7109375" style="5" customWidth="1"/>
    <col min="2068" max="2068" width="7.5703125" style="5" customWidth="1"/>
    <col min="2069" max="2069" width="13.5703125" style="5" bestFit="1" customWidth="1"/>
    <col min="2070" max="2072" width="7.5703125" style="5" customWidth="1"/>
    <col min="2073" max="2078" width="9.140625" style="5"/>
    <col min="2079" max="2079" width="14.85546875" style="5" bestFit="1" customWidth="1"/>
    <col min="2080" max="2304" width="9.140625" style="5"/>
    <col min="2305" max="2305" width="17.5703125" style="5" bestFit="1" customWidth="1"/>
    <col min="2306" max="2306" width="3.7109375" style="5" customWidth="1"/>
    <col min="2307" max="2307" width="41.140625" style="5" customWidth="1"/>
    <col min="2308" max="2308" width="6" style="5" bestFit="1" customWidth="1"/>
    <col min="2309" max="2311" width="7.7109375" style="5" customWidth="1"/>
    <col min="2312" max="2312" width="8" style="5" bestFit="1" customWidth="1"/>
    <col min="2313" max="2313" width="7.140625" style="5" customWidth="1"/>
    <col min="2314" max="2314" width="6.28515625" style="5" customWidth="1"/>
    <col min="2315" max="2321" width="5.7109375" style="5" customWidth="1"/>
    <col min="2322" max="2322" width="8.140625" style="5" bestFit="1" customWidth="1"/>
    <col min="2323" max="2323" width="9.7109375" style="5" customWidth="1"/>
    <col min="2324" max="2324" width="7.5703125" style="5" customWidth="1"/>
    <col min="2325" max="2325" width="13.5703125" style="5" bestFit="1" customWidth="1"/>
    <col min="2326" max="2328" width="7.5703125" style="5" customWidth="1"/>
    <col min="2329" max="2334" width="9.140625" style="5"/>
    <col min="2335" max="2335" width="14.85546875" style="5" bestFit="1" customWidth="1"/>
    <col min="2336" max="2560" width="9.140625" style="5"/>
    <col min="2561" max="2561" width="17.5703125" style="5" bestFit="1" customWidth="1"/>
    <col min="2562" max="2562" width="3.7109375" style="5" customWidth="1"/>
    <col min="2563" max="2563" width="41.140625" style="5" customWidth="1"/>
    <col min="2564" max="2564" width="6" style="5" bestFit="1" customWidth="1"/>
    <col min="2565" max="2567" width="7.7109375" style="5" customWidth="1"/>
    <col min="2568" max="2568" width="8" style="5" bestFit="1" customWidth="1"/>
    <col min="2569" max="2569" width="7.140625" style="5" customWidth="1"/>
    <col min="2570" max="2570" width="6.28515625" style="5" customWidth="1"/>
    <col min="2571" max="2577" width="5.7109375" style="5" customWidth="1"/>
    <col min="2578" max="2578" width="8.140625" style="5" bestFit="1" customWidth="1"/>
    <col min="2579" max="2579" width="9.7109375" style="5" customWidth="1"/>
    <col min="2580" max="2580" width="7.5703125" style="5" customWidth="1"/>
    <col min="2581" max="2581" width="13.5703125" style="5" bestFit="1" customWidth="1"/>
    <col min="2582" max="2584" width="7.5703125" style="5" customWidth="1"/>
    <col min="2585" max="2590" width="9.140625" style="5"/>
    <col min="2591" max="2591" width="14.85546875" style="5" bestFit="1" customWidth="1"/>
    <col min="2592" max="2816" width="9.140625" style="5"/>
    <col min="2817" max="2817" width="17.5703125" style="5" bestFit="1" customWidth="1"/>
    <col min="2818" max="2818" width="3.7109375" style="5" customWidth="1"/>
    <col min="2819" max="2819" width="41.140625" style="5" customWidth="1"/>
    <col min="2820" max="2820" width="6" style="5" bestFit="1" customWidth="1"/>
    <col min="2821" max="2823" width="7.7109375" style="5" customWidth="1"/>
    <col min="2824" max="2824" width="8" style="5" bestFit="1" customWidth="1"/>
    <col min="2825" max="2825" width="7.140625" style="5" customWidth="1"/>
    <col min="2826" max="2826" width="6.28515625" style="5" customWidth="1"/>
    <col min="2827" max="2833" width="5.7109375" style="5" customWidth="1"/>
    <col min="2834" max="2834" width="8.140625" style="5" bestFit="1" customWidth="1"/>
    <col min="2835" max="2835" width="9.7109375" style="5" customWidth="1"/>
    <col min="2836" max="2836" width="7.5703125" style="5" customWidth="1"/>
    <col min="2837" max="2837" width="13.5703125" style="5" bestFit="1" customWidth="1"/>
    <col min="2838" max="2840" width="7.5703125" style="5" customWidth="1"/>
    <col min="2841" max="2846" width="9.140625" style="5"/>
    <col min="2847" max="2847" width="14.85546875" style="5" bestFit="1" customWidth="1"/>
    <col min="2848" max="3072" width="9.140625" style="5"/>
    <col min="3073" max="3073" width="17.5703125" style="5" bestFit="1" customWidth="1"/>
    <col min="3074" max="3074" width="3.7109375" style="5" customWidth="1"/>
    <col min="3075" max="3075" width="41.140625" style="5" customWidth="1"/>
    <col min="3076" max="3076" width="6" style="5" bestFit="1" customWidth="1"/>
    <col min="3077" max="3079" width="7.7109375" style="5" customWidth="1"/>
    <col min="3080" max="3080" width="8" style="5" bestFit="1" customWidth="1"/>
    <col min="3081" max="3081" width="7.140625" style="5" customWidth="1"/>
    <col min="3082" max="3082" width="6.28515625" style="5" customWidth="1"/>
    <col min="3083" max="3089" width="5.7109375" style="5" customWidth="1"/>
    <col min="3090" max="3090" width="8.140625" style="5" bestFit="1" customWidth="1"/>
    <col min="3091" max="3091" width="9.7109375" style="5" customWidth="1"/>
    <col min="3092" max="3092" width="7.5703125" style="5" customWidth="1"/>
    <col min="3093" max="3093" width="13.5703125" style="5" bestFit="1" customWidth="1"/>
    <col min="3094" max="3096" width="7.5703125" style="5" customWidth="1"/>
    <col min="3097" max="3102" width="9.140625" style="5"/>
    <col min="3103" max="3103" width="14.85546875" style="5" bestFit="1" customWidth="1"/>
    <col min="3104" max="3328" width="9.140625" style="5"/>
    <col min="3329" max="3329" width="17.5703125" style="5" bestFit="1" customWidth="1"/>
    <col min="3330" max="3330" width="3.7109375" style="5" customWidth="1"/>
    <col min="3331" max="3331" width="41.140625" style="5" customWidth="1"/>
    <col min="3332" max="3332" width="6" style="5" bestFit="1" customWidth="1"/>
    <col min="3333" max="3335" width="7.7109375" style="5" customWidth="1"/>
    <col min="3336" max="3336" width="8" style="5" bestFit="1" customWidth="1"/>
    <col min="3337" max="3337" width="7.140625" style="5" customWidth="1"/>
    <col min="3338" max="3338" width="6.28515625" style="5" customWidth="1"/>
    <col min="3339" max="3345" width="5.7109375" style="5" customWidth="1"/>
    <col min="3346" max="3346" width="8.140625" style="5" bestFit="1" customWidth="1"/>
    <col min="3347" max="3347" width="9.7109375" style="5" customWidth="1"/>
    <col min="3348" max="3348" width="7.5703125" style="5" customWidth="1"/>
    <col min="3349" max="3349" width="13.5703125" style="5" bestFit="1" customWidth="1"/>
    <col min="3350" max="3352" width="7.5703125" style="5" customWidth="1"/>
    <col min="3353" max="3358" width="9.140625" style="5"/>
    <col min="3359" max="3359" width="14.85546875" style="5" bestFit="1" customWidth="1"/>
    <col min="3360" max="3584" width="9.140625" style="5"/>
    <col min="3585" max="3585" width="17.5703125" style="5" bestFit="1" customWidth="1"/>
    <col min="3586" max="3586" width="3.7109375" style="5" customWidth="1"/>
    <col min="3587" max="3587" width="41.140625" style="5" customWidth="1"/>
    <col min="3588" max="3588" width="6" style="5" bestFit="1" customWidth="1"/>
    <col min="3589" max="3591" width="7.7109375" style="5" customWidth="1"/>
    <col min="3592" max="3592" width="8" style="5" bestFit="1" customWidth="1"/>
    <col min="3593" max="3593" width="7.140625" style="5" customWidth="1"/>
    <col min="3594" max="3594" width="6.28515625" style="5" customWidth="1"/>
    <col min="3595" max="3601" width="5.7109375" style="5" customWidth="1"/>
    <col min="3602" max="3602" width="8.140625" style="5" bestFit="1" customWidth="1"/>
    <col min="3603" max="3603" width="9.7109375" style="5" customWidth="1"/>
    <col min="3604" max="3604" width="7.5703125" style="5" customWidth="1"/>
    <col min="3605" max="3605" width="13.5703125" style="5" bestFit="1" customWidth="1"/>
    <col min="3606" max="3608" width="7.5703125" style="5" customWidth="1"/>
    <col min="3609" max="3614" width="9.140625" style="5"/>
    <col min="3615" max="3615" width="14.85546875" style="5" bestFit="1" customWidth="1"/>
    <col min="3616" max="3840" width="9.140625" style="5"/>
    <col min="3841" max="3841" width="17.5703125" style="5" bestFit="1" customWidth="1"/>
    <col min="3842" max="3842" width="3.7109375" style="5" customWidth="1"/>
    <col min="3843" max="3843" width="41.140625" style="5" customWidth="1"/>
    <col min="3844" max="3844" width="6" style="5" bestFit="1" customWidth="1"/>
    <col min="3845" max="3847" width="7.7109375" style="5" customWidth="1"/>
    <col min="3848" max="3848" width="8" style="5" bestFit="1" customWidth="1"/>
    <col min="3849" max="3849" width="7.140625" style="5" customWidth="1"/>
    <col min="3850" max="3850" width="6.28515625" style="5" customWidth="1"/>
    <col min="3851" max="3857" width="5.7109375" style="5" customWidth="1"/>
    <col min="3858" max="3858" width="8.140625" style="5" bestFit="1" customWidth="1"/>
    <col min="3859" max="3859" width="9.7109375" style="5" customWidth="1"/>
    <col min="3860" max="3860" width="7.5703125" style="5" customWidth="1"/>
    <col min="3861" max="3861" width="13.5703125" style="5" bestFit="1" customWidth="1"/>
    <col min="3862" max="3864" width="7.5703125" style="5" customWidth="1"/>
    <col min="3865" max="3870" width="9.140625" style="5"/>
    <col min="3871" max="3871" width="14.85546875" style="5" bestFit="1" customWidth="1"/>
    <col min="3872" max="4096" width="9.140625" style="5"/>
    <col min="4097" max="4097" width="17.5703125" style="5" bestFit="1" customWidth="1"/>
    <col min="4098" max="4098" width="3.7109375" style="5" customWidth="1"/>
    <col min="4099" max="4099" width="41.140625" style="5" customWidth="1"/>
    <col min="4100" max="4100" width="6" style="5" bestFit="1" customWidth="1"/>
    <col min="4101" max="4103" width="7.7109375" style="5" customWidth="1"/>
    <col min="4104" max="4104" width="8" style="5" bestFit="1" customWidth="1"/>
    <col min="4105" max="4105" width="7.140625" style="5" customWidth="1"/>
    <col min="4106" max="4106" width="6.28515625" style="5" customWidth="1"/>
    <col min="4107" max="4113" width="5.7109375" style="5" customWidth="1"/>
    <col min="4114" max="4114" width="8.140625" style="5" bestFit="1" customWidth="1"/>
    <col min="4115" max="4115" width="9.7109375" style="5" customWidth="1"/>
    <col min="4116" max="4116" width="7.5703125" style="5" customWidth="1"/>
    <col min="4117" max="4117" width="13.5703125" style="5" bestFit="1" customWidth="1"/>
    <col min="4118" max="4120" width="7.5703125" style="5" customWidth="1"/>
    <col min="4121" max="4126" width="9.140625" style="5"/>
    <col min="4127" max="4127" width="14.85546875" style="5" bestFit="1" customWidth="1"/>
    <col min="4128" max="4352" width="9.140625" style="5"/>
    <col min="4353" max="4353" width="17.5703125" style="5" bestFit="1" customWidth="1"/>
    <col min="4354" max="4354" width="3.7109375" style="5" customWidth="1"/>
    <col min="4355" max="4355" width="41.140625" style="5" customWidth="1"/>
    <col min="4356" max="4356" width="6" style="5" bestFit="1" customWidth="1"/>
    <col min="4357" max="4359" width="7.7109375" style="5" customWidth="1"/>
    <col min="4360" max="4360" width="8" style="5" bestFit="1" customWidth="1"/>
    <col min="4361" max="4361" width="7.140625" style="5" customWidth="1"/>
    <col min="4362" max="4362" width="6.28515625" style="5" customWidth="1"/>
    <col min="4363" max="4369" width="5.7109375" style="5" customWidth="1"/>
    <col min="4370" max="4370" width="8.140625" style="5" bestFit="1" customWidth="1"/>
    <col min="4371" max="4371" width="9.7109375" style="5" customWidth="1"/>
    <col min="4372" max="4372" width="7.5703125" style="5" customWidth="1"/>
    <col min="4373" max="4373" width="13.5703125" style="5" bestFit="1" customWidth="1"/>
    <col min="4374" max="4376" width="7.5703125" style="5" customWidth="1"/>
    <col min="4377" max="4382" width="9.140625" style="5"/>
    <col min="4383" max="4383" width="14.85546875" style="5" bestFit="1" customWidth="1"/>
    <col min="4384" max="4608" width="9.140625" style="5"/>
    <col min="4609" max="4609" width="17.5703125" style="5" bestFit="1" customWidth="1"/>
    <col min="4610" max="4610" width="3.7109375" style="5" customWidth="1"/>
    <col min="4611" max="4611" width="41.140625" style="5" customWidth="1"/>
    <col min="4612" max="4612" width="6" style="5" bestFit="1" customWidth="1"/>
    <col min="4613" max="4615" width="7.7109375" style="5" customWidth="1"/>
    <col min="4616" max="4616" width="8" style="5" bestFit="1" customWidth="1"/>
    <col min="4617" max="4617" width="7.140625" style="5" customWidth="1"/>
    <col min="4618" max="4618" width="6.28515625" style="5" customWidth="1"/>
    <col min="4619" max="4625" width="5.7109375" style="5" customWidth="1"/>
    <col min="4626" max="4626" width="8.140625" style="5" bestFit="1" customWidth="1"/>
    <col min="4627" max="4627" width="9.7109375" style="5" customWidth="1"/>
    <col min="4628" max="4628" width="7.5703125" style="5" customWidth="1"/>
    <col min="4629" max="4629" width="13.5703125" style="5" bestFit="1" customWidth="1"/>
    <col min="4630" max="4632" width="7.5703125" style="5" customWidth="1"/>
    <col min="4633" max="4638" width="9.140625" style="5"/>
    <col min="4639" max="4639" width="14.85546875" style="5" bestFit="1" customWidth="1"/>
    <col min="4640" max="4864" width="9.140625" style="5"/>
    <col min="4865" max="4865" width="17.5703125" style="5" bestFit="1" customWidth="1"/>
    <col min="4866" max="4866" width="3.7109375" style="5" customWidth="1"/>
    <col min="4867" max="4867" width="41.140625" style="5" customWidth="1"/>
    <col min="4868" max="4868" width="6" style="5" bestFit="1" customWidth="1"/>
    <col min="4869" max="4871" width="7.7109375" style="5" customWidth="1"/>
    <col min="4872" max="4872" width="8" style="5" bestFit="1" customWidth="1"/>
    <col min="4873" max="4873" width="7.140625" style="5" customWidth="1"/>
    <col min="4874" max="4874" width="6.28515625" style="5" customWidth="1"/>
    <col min="4875" max="4881" width="5.7109375" style="5" customWidth="1"/>
    <col min="4882" max="4882" width="8.140625" style="5" bestFit="1" customWidth="1"/>
    <col min="4883" max="4883" width="9.7109375" style="5" customWidth="1"/>
    <col min="4884" max="4884" width="7.5703125" style="5" customWidth="1"/>
    <col min="4885" max="4885" width="13.5703125" style="5" bestFit="1" customWidth="1"/>
    <col min="4886" max="4888" width="7.5703125" style="5" customWidth="1"/>
    <col min="4889" max="4894" width="9.140625" style="5"/>
    <col min="4895" max="4895" width="14.85546875" style="5" bestFit="1" customWidth="1"/>
    <col min="4896" max="5120" width="9.140625" style="5"/>
    <col min="5121" max="5121" width="17.5703125" style="5" bestFit="1" customWidth="1"/>
    <col min="5122" max="5122" width="3.7109375" style="5" customWidth="1"/>
    <col min="5123" max="5123" width="41.140625" style="5" customWidth="1"/>
    <col min="5124" max="5124" width="6" style="5" bestFit="1" customWidth="1"/>
    <col min="5125" max="5127" width="7.7109375" style="5" customWidth="1"/>
    <col min="5128" max="5128" width="8" style="5" bestFit="1" customWidth="1"/>
    <col min="5129" max="5129" width="7.140625" style="5" customWidth="1"/>
    <col min="5130" max="5130" width="6.28515625" style="5" customWidth="1"/>
    <col min="5131" max="5137" width="5.7109375" style="5" customWidth="1"/>
    <col min="5138" max="5138" width="8.140625" style="5" bestFit="1" customWidth="1"/>
    <col min="5139" max="5139" width="9.7109375" style="5" customWidth="1"/>
    <col min="5140" max="5140" width="7.5703125" style="5" customWidth="1"/>
    <col min="5141" max="5141" width="13.5703125" style="5" bestFit="1" customWidth="1"/>
    <col min="5142" max="5144" width="7.5703125" style="5" customWidth="1"/>
    <col min="5145" max="5150" width="9.140625" style="5"/>
    <col min="5151" max="5151" width="14.85546875" style="5" bestFit="1" customWidth="1"/>
    <col min="5152" max="5376" width="9.140625" style="5"/>
    <col min="5377" max="5377" width="17.5703125" style="5" bestFit="1" customWidth="1"/>
    <col min="5378" max="5378" width="3.7109375" style="5" customWidth="1"/>
    <col min="5379" max="5379" width="41.140625" style="5" customWidth="1"/>
    <col min="5380" max="5380" width="6" style="5" bestFit="1" customWidth="1"/>
    <col min="5381" max="5383" width="7.7109375" style="5" customWidth="1"/>
    <col min="5384" max="5384" width="8" style="5" bestFit="1" customWidth="1"/>
    <col min="5385" max="5385" width="7.140625" style="5" customWidth="1"/>
    <col min="5386" max="5386" width="6.28515625" style="5" customWidth="1"/>
    <col min="5387" max="5393" width="5.7109375" style="5" customWidth="1"/>
    <col min="5394" max="5394" width="8.140625" style="5" bestFit="1" customWidth="1"/>
    <col min="5395" max="5395" width="9.7109375" style="5" customWidth="1"/>
    <col min="5396" max="5396" width="7.5703125" style="5" customWidth="1"/>
    <col min="5397" max="5397" width="13.5703125" style="5" bestFit="1" customWidth="1"/>
    <col min="5398" max="5400" width="7.5703125" style="5" customWidth="1"/>
    <col min="5401" max="5406" width="9.140625" style="5"/>
    <col min="5407" max="5407" width="14.85546875" style="5" bestFit="1" customWidth="1"/>
    <col min="5408" max="5632" width="9.140625" style="5"/>
    <col min="5633" max="5633" width="17.5703125" style="5" bestFit="1" customWidth="1"/>
    <col min="5634" max="5634" width="3.7109375" style="5" customWidth="1"/>
    <col min="5635" max="5635" width="41.140625" style="5" customWidth="1"/>
    <col min="5636" max="5636" width="6" style="5" bestFit="1" customWidth="1"/>
    <col min="5637" max="5639" width="7.7109375" style="5" customWidth="1"/>
    <col min="5640" max="5640" width="8" style="5" bestFit="1" customWidth="1"/>
    <col min="5641" max="5641" width="7.140625" style="5" customWidth="1"/>
    <col min="5642" max="5642" width="6.28515625" style="5" customWidth="1"/>
    <col min="5643" max="5649" width="5.7109375" style="5" customWidth="1"/>
    <col min="5650" max="5650" width="8.140625" style="5" bestFit="1" customWidth="1"/>
    <col min="5651" max="5651" width="9.7109375" style="5" customWidth="1"/>
    <col min="5652" max="5652" width="7.5703125" style="5" customWidth="1"/>
    <col min="5653" max="5653" width="13.5703125" style="5" bestFit="1" customWidth="1"/>
    <col min="5654" max="5656" width="7.5703125" style="5" customWidth="1"/>
    <col min="5657" max="5662" width="9.140625" style="5"/>
    <col min="5663" max="5663" width="14.85546875" style="5" bestFit="1" customWidth="1"/>
    <col min="5664" max="5888" width="9.140625" style="5"/>
    <col min="5889" max="5889" width="17.5703125" style="5" bestFit="1" customWidth="1"/>
    <col min="5890" max="5890" width="3.7109375" style="5" customWidth="1"/>
    <col min="5891" max="5891" width="41.140625" style="5" customWidth="1"/>
    <col min="5892" max="5892" width="6" style="5" bestFit="1" customWidth="1"/>
    <col min="5893" max="5895" width="7.7109375" style="5" customWidth="1"/>
    <col min="5896" max="5896" width="8" style="5" bestFit="1" customWidth="1"/>
    <col min="5897" max="5897" width="7.140625" style="5" customWidth="1"/>
    <col min="5898" max="5898" width="6.28515625" style="5" customWidth="1"/>
    <col min="5899" max="5905" width="5.7109375" style="5" customWidth="1"/>
    <col min="5906" max="5906" width="8.140625" style="5" bestFit="1" customWidth="1"/>
    <col min="5907" max="5907" width="9.7109375" style="5" customWidth="1"/>
    <col min="5908" max="5908" width="7.5703125" style="5" customWidth="1"/>
    <col min="5909" max="5909" width="13.5703125" style="5" bestFit="1" customWidth="1"/>
    <col min="5910" max="5912" width="7.5703125" style="5" customWidth="1"/>
    <col min="5913" max="5918" width="9.140625" style="5"/>
    <col min="5919" max="5919" width="14.85546875" style="5" bestFit="1" customWidth="1"/>
    <col min="5920" max="6144" width="9.140625" style="5"/>
    <col min="6145" max="6145" width="17.5703125" style="5" bestFit="1" customWidth="1"/>
    <col min="6146" max="6146" width="3.7109375" style="5" customWidth="1"/>
    <col min="6147" max="6147" width="41.140625" style="5" customWidth="1"/>
    <col min="6148" max="6148" width="6" style="5" bestFit="1" customWidth="1"/>
    <col min="6149" max="6151" width="7.7109375" style="5" customWidth="1"/>
    <col min="6152" max="6152" width="8" style="5" bestFit="1" customWidth="1"/>
    <col min="6153" max="6153" width="7.140625" style="5" customWidth="1"/>
    <col min="6154" max="6154" width="6.28515625" style="5" customWidth="1"/>
    <col min="6155" max="6161" width="5.7109375" style="5" customWidth="1"/>
    <col min="6162" max="6162" width="8.140625" style="5" bestFit="1" customWidth="1"/>
    <col min="6163" max="6163" width="9.7109375" style="5" customWidth="1"/>
    <col min="6164" max="6164" width="7.5703125" style="5" customWidth="1"/>
    <col min="6165" max="6165" width="13.5703125" style="5" bestFit="1" customWidth="1"/>
    <col min="6166" max="6168" width="7.5703125" style="5" customWidth="1"/>
    <col min="6169" max="6174" width="9.140625" style="5"/>
    <col min="6175" max="6175" width="14.85546875" style="5" bestFit="1" customWidth="1"/>
    <col min="6176" max="6400" width="9.140625" style="5"/>
    <col min="6401" max="6401" width="17.5703125" style="5" bestFit="1" customWidth="1"/>
    <col min="6402" max="6402" width="3.7109375" style="5" customWidth="1"/>
    <col min="6403" max="6403" width="41.140625" style="5" customWidth="1"/>
    <col min="6404" max="6404" width="6" style="5" bestFit="1" customWidth="1"/>
    <col min="6405" max="6407" width="7.7109375" style="5" customWidth="1"/>
    <col min="6408" max="6408" width="8" style="5" bestFit="1" customWidth="1"/>
    <col min="6409" max="6409" width="7.140625" style="5" customWidth="1"/>
    <col min="6410" max="6410" width="6.28515625" style="5" customWidth="1"/>
    <col min="6411" max="6417" width="5.7109375" style="5" customWidth="1"/>
    <col min="6418" max="6418" width="8.140625" style="5" bestFit="1" customWidth="1"/>
    <col min="6419" max="6419" width="9.7109375" style="5" customWidth="1"/>
    <col min="6420" max="6420" width="7.5703125" style="5" customWidth="1"/>
    <col min="6421" max="6421" width="13.5703125" style="5" bestFit="1" customWidth="1"/>
    <col min="6422" max="6424" width="7.5703125" style="5" customWidth="1"/>
    <col min="6425" max="6430" width="9.140625" style="5"/>
    <col min="6431" max="6431" width="14.85546875" style="5" bestFit="1" customWidth="1"/>
    <col min="6432" max="6656" width="9.140625" style="5"/>
    <col min="6657" max="6657" width="17.5703125" style="5" bestFit="1" customWidth="1"/>
    <col min="6658" max="6658" width="3.7109375" style="5" customWidth="1"/>
    <col min="6659" max="6659" width="41.140625" style="5" customWidth="1"/>
    <col min="6660" max="6660" width="6" style="5" bestFit="1" customWidth="1"/>
    <col min="6661" max="6663" width="7.7109375" style="5" customWidth="1"/>
    <col min="6664" max="6664" width="8" style="5" bestFit="1" customWidth="1"/>
    <col min="6665" max="6665" width="7.140625" style="5" customWidth="1"/>
    <col min="6666" max="6666" width="6.28515625" style="5" customWidth="1"/>
    <col min="6667" max="6673" width="5.7109375" style="5" customWidth="1"/>
    <col min="6674" max="6674" width="8.140625" style="5" bestFit="1" customWidth="1"/>
    <col min="6675" max="6675" width="9.7109375" style="5" customWidth="1"/>
    <col min="6676" max="6676" width="7.5703125" style="5" customWidth="1"/>
    <col min="6677" max="6677" width="13.5703125" style="5" bestFit="1" customWidth="1"/>
    <col min="6678" max="6680" width="7.5703125" style="5" customWidth="1"/>
    <col min="6681" max="6686" width="9.140625" style="5"/>
    <col min="6687" max="6687" width="14.85546875" style="5" bestFit="1" customWidth="1"/>
    <col min="6688" max="6912" width="9.140625" style="5"/>
    <col min="6913" max="6913" width="17.5703125" style="5" bestFit="1" customWidth="1"/>
    <col min="6914" max="6914" width="3.7109375" style="5" customWidth="1"/>
    <col min="6915" max="6915" width="41.140625" style="5" customWidth="1"/>
    <col min="6916" max="6916" width="6" style="5" bestFit="1" customWidth="1"/>
    <col min="6917" max="6919" width="7.7109375" style="5" customWidth="1"/>
    <col min="6920" max="6920" width="8" style="5" bestFit="1" customWidth="1"/>
    <col min="6921" max="6921" width="7.140625" style="5" customWidth="1"/>
    <col min="6922" max="6922" width="6.28515625" style="5" customWidth="1"/>
    <col min="6923" max="6929" width="5.7109375" style="5" customWidth="1"/>
    <col min="6930" max="6930" width="8.140625" style="5" bestFit="1" customWidth="1"/>
    <col min="6931" max="6931" width="9.7109375" style="5" customWidth="1"/>
    <col min="6932" max="6932" width="7.5703125" style="5" customWidth="1"/>
    <col min="6933" max="6933" width="13.5703125" style="5" bestFit="1" customWidth="1"/>
    <col min="6934" max="6936" width="7.5703125" style="5" customWidth="1"/>
    <col min="6937" max="6942" width="9.140625" style="5"/>
    <col min="6943" max="6943" width="14.85546875" style="5" bestFit="1" customWidth="1"/>
    <col min="6944" max="7168" width="9.140625" style="5"/>
    <col min="7169" max="7169" width="17.5703125" style="5" bestFit="1" customWidth="1"/>
    <col min="7170" max="7170" width="3.7109375" style="5" customWidth="1"/>
    <col min="7171" max="7171" width="41.140625" style="5" customWidth="1"/>
    <col min="7172" max="7172" width="6" style="5" bestFit="1" customWidth="1"/>
    <col min="7173" max="7175" width="7.7109375" style="5" customWidth="1"/>
    <col min="7176" max="7176" width="8" style="5" bestFit="1" customWidth="1"/>
    <col min="7177" max="7177" width="7.140625" style="5" customWidth="1"/>
    <col min="7178" max="7178" width="6.28515625" style="5" customWidth="1"/>
    <col min="7179" max="7185" width="5.7109375" style="5" customWidth="1"/>
    <col min="7186" max="7186" width="8.140625" style="5" bestFit="1" customWidth="1"/>
    <col min="7187" max="7187" width="9.7109375" style="5" customWidth="1"/>
    <col min="7188" max="7188" width="7.5703125" style="5" customWidth="1"/>
    <col min="7189" max="7189" width="13.5703125" style="5" bestFit="1" customWidth="1"/>
    <col min="7190" max="7192" width="7.5703125" style="5" customWidth="1"/>
    <col min="7193" max="7198" width="9.140625" style="5"/>
    <col min="7199" max="7199" width="14.85546875" style="5" bestFit="1" customWidth="1"/>
    <col min="7200" max="7424" width="9.140625" style="5"/>
    <col min="7425" max="7425" width="17.5703125" style="5" bestFit="1" customWidth="1"/>
    <col min="7426" max="7426" width="3.7109375" style="5" customWidth="1"/>
    <col min="7427" max="7427" width="41.140625" style="5" customWidth="1"/>
    <col min="7428" max="7428" width="6" style="5" bestFit="1" customWidth="1"/>
    <col min="7429" max="7431" width="7.7109375" style="5" customWidth="1"/>
    <col min="7432" max="7432" width="8" style="5" bestFit="1" customWidth="1"/>
    <col min="7433" max="7433" width="7.140625" style="5" customWidth="1"/>
    <col min="7434" max="7434" width="6.28515625" style="5" customWidth="1"/>
    <col min="7435" max="7441" width="5.7109375" style="5" customWidth="1"/>
    <col min="7442" max="7442" width="8.140625" style="5" bestFit="1" customWidth="1"/>
    <col min="7443" max="7443" width="9.7109375" style="5" customWidth="1"/>
    <col min="7444" max="7444" width="7.5703125" style="5" customWidth="1"/>
    <col min="7445" max="7445" width="13.5703125" style="5" bestFit="1" customWidth="1"/>
    <col min="7446" max="7448" width="7.5703125" style="5" customWidth="1"/>
    <col min="7449" max="7454" width="9.140625" style="5"/>
    <col min="7455" max="7455" width="14.85546875" style="5" bestFit="1" customWidth="1"/>
    <col min="7456" max="7680" width="9.140625" style="5"/>
    <col min="7681" max="7681" width="17.5703125" style="5" bestFit="1" customWidth="1"/>
    <col min="7682" max="7682" width="3.7109375" style="5" customWidth="1"/>
    <col min="7683" max="7683" width="41.140625" style="5" customWidth="1"/>
    <col min="7684" max="7684" width="6" style="5" bestFit="1" customWidth="1"/>
    <col min="7685" max="7687" width="7.7109375" style="5" customWidth="1"/>
    <col min="7688" max="7688" width="8" style="5" bestFit="1" customWidth="1"/>
    <col min="7689" max="7689" width="7.140625" style="5" customWidth="1"/>
    <col min="7690" max="7690" width="6.28515625" style="5" customWidth="1"/>
    <col min="7691" max="7697" width="5.7109375" style="5" customWidth="1"/>
    <col min="7698" max="7698" width="8.140625" style="5" bestFit="1" customWidth="1"/>
    <col min="7699" max="7699" width="9.7109375" style="5" customWidth="1"/>
    <col min="7700" max="7700" width="7.5703125" style="5" customWidth="1"/>
    <col min="7701" max="7701" width="13.5703125" style="5" bestFit="1" customWidth="1"/>
    <col min="7702" max="7704" width="7.5703125" style="5" customWidth="1"/>
    <col min="7705" max="7710" width="9.140625" style="5"/>
    <col min="7711" max="7711" width="14.85546875" style="5" bestFit="1" customWidth="1"/>
    <col min="7712" max="7936" width="9.140625" style="5"/>
    <col min="7937" max="7937" width="17.5703125" style="5" bestFit="1" customWidth="1"/>
    <col min="7938" max="7938" width="3.7109375" style="5" customWidth="1"/>
    <col min="7939" max="7939" width="41.140625" style="5" customWidth="1"/>
    <col min="7940" max="7940" width="6" style="5" bestFit="1" customWidth="1"/>
    <col min="7941" max="7943" width="7.7109375" style="5" customWidth="1"/>
    <col min="7944" max="7944" width="8" style="5" bestFit="1" customWidth="1"/>
    <col min="7945" max="7945" width="7.140625" style="5" customWidth="1"/>
    <col min="7946" max="7946" width="6.28515625" style="5" customWidth="1"/>
    <col min="7947" max="7953" width="5.7109375" style="5" customWidth="1"/>
    <col min="7954" max="7954" width="8.140625" style="5" bestFit="1" customWidth="1"/>
    <col min="7955" max="7955" width="9.7109375" style="5" customWidth="1"/>
    <col min="7956" max="7956" width="7.5703125" style="5" customWidth="1"/>
    <col min="7957" max="7957" width="13.5703125" style="5" bestFit="1" customWidth="1"/>
    <col min="7958" max="7960" width="7.5703125" style="5" customWidth="1"/>
    <col min="7961" max="7966" width="9.140625" style="5"/>
    <col min="7967" max="7967" width="14.85546875" style="5" bestFit="1" customWidth="1"/>
    <col min="7968" max="8192" width="9.140625" style="5"/>
    <col min="8193" max="8193" width="17.5703125" style="5" bestFit="1" customWidth="1"/>
    <col min="8194" max="8194" width="3.7109375" style="5" customWidth="1"/>
    <col min="8195" max="8195" width="41.140625" style="5" customWidth="1"/>
    <col min="8196" max="8196" width="6" style="5" bestFit="1" customWidth="1"/>
    <col min="8197" max="8199" width="7.7109375" style="5" customWidth="1"/>
    <col min="8200" max="8200" width="8" style="5" bestFit="1" customWidth="1"/>
    <col min="8201" max="8201" width="7.140625" style="5" customWidth="1"/>
    <col min="8202" max="8202" width="6.28515625" style="5" customWidth="1"/>
    <col min="8203" max="8209" width="5.7109375" style="5" customWidth="1"/>
    <col min="8210" max="8210" width="8.140625" style="5" bestFit="1" customWidth="1"/>
    <col min="8211" max="8211" width="9.7109375" style="5" customWidth="1"/>
    <col min="8212" max="8212" width="7.5703125" style="5" customWidth="1"/>
    <col min="8213" max="8213" width="13.5703125" style="5" bestFit="1" customWidth="1"/>
    <col min="8214" max="8216" width="7.5703125" style="5" customWidth="1"/>
    <col min="8217" max="8222" width="9.140625" style="5"/>
    <col min="8223" max="8223" width="14.85546875" style="5" bestFit="1" customWidth="1"/>
    <col min="8224" max="8448" width="9.140625" style="5"/>
    <col min="8449" max="8449" width="17.5703125" style="5" bestFit="1" customWidth="1"/>
    <col min="8450" max="8450" width="3.7109375" style="5" customWidth="1"/>
    <col min="8451" max="8451" width="41.140625" style="5" customWidth="1"/>
    <col min="8452" max="8452" width="6" style="5" bestFit="1" customWidth="1"/>
    <col min="8453" max="8455" width="7.7109375" style="5" customWidth="1"/>
    <col min="8456" max="8456" width="8" style="5" bestFit="1" customWidth="1"/>
    <col min="8457" max="8457" width="7.140625" style="5" customWidth="1"/>
    <col min="8458" max="8458" width="6.28515625" style="5" customWidth="1"/>
    <col min="8459" max="8465" width="5.7109375" style="5" customWidth="1"/>
    <col min="8466" max="8466" width="8.140625" style="5" bestFit="1" customWidth="1"/>
    <col min="8467" max="8467" width="9.7109375" style="5" customWidth="1"/>
    <col min="8468" max="8468" width="7.5703125" style="5" customWidth="1"/>
    <col min="8469" max="8469" width="13.5703125" style="5" bestFit="1" customWidth="1"/>
    <col min="8470" max="8472" width="7.5703125" style="5" customWidth="1"/>
    <col min="8473" max="8478" width="9.140625" style="5"/>
    <col min="8479" max="8479" width="14.85546875" style="5" bestFit="1" customWidth="1"/>
    <col min="8480" max="8704" width="9.140625" style="5"/>
    <col min="8705" max="8705" width="17.5703125" style="5" bestFit="1" customWidth="1"/>
    <col min="8706" max="8706" width="3.7109375" style="5" customWidth="1"/>
    <col min="8707" max="8707" width="41.140625" style="5" customWidth="1"/>
    <col min="8708" max="8708" width="6" style="5" bestFit="1" customWidth="1"/>
    <col min="8709" max="8711" width="7.7109375" style="5" customWidth="1"/>
    <col min="8712" max="8712" width="8" style="5" bestFit="1" customWidth="1"/>
    <col min="8713" max="8713" width="7.140625" style="5" customWidth="1"/>
    <col min="8714" max="8714" width="6.28515625" style="5" customWidth="1"/>
    <col min="8715" max="8721" width="5.7109375" style="5" customWidth="1"/>
    <col min="8722" max="8722" width="8.140625" style="5" bestFit="1" customWidth="1"/>
    <col min="8723" max="8723" width="9.7109375" style="5" customWidth="1"/>
    <col min="8724" max="8724" width="7.5703125" style="5" customWidth="1"/>
    <col min="8725" max="8725" width="13.5703125" style="5" bestFit="1" customWidth="1"/>
    <col min="8726" max="8728" width="7.5703125" style="5" customWidth="1"/>
    <col min="8729" max="8734" width="9.140625" style="5"/>
    <col min="8735" max="8735" width="14.85546875" style="5" bestFit="1" customWidth="1"/>
    <col min="8736" max="8960" width="9.140625" style="5"/>
    <col min="8961" max="8961" width="17.5703125" style="5" bestFit="1" customWidth="1"/>
    <col min="8962" max="8962" width="3.7109375" style="5" customWidth="1"/>
    <col min="8963" max="8963" width="41.140625" style="5" customWidth="1"/>
    <col min="8964" max="8964" width="6" style="5" bestFit="1" customWidth="1"/>
    <col min="8965" max="8967" width="7.7109375" style="5" customWidth="1"/>
    <col min="8968" max="8968" width="8" style="5" bestFit="1" customWidth="1"/>
    <col min="8969" max="8969" width="7.140625" style="5" customWidth="1"/>
    <col min="8970" max="8970" width="6.28515625" style="5" customWidth="1"/>
    <col min="8971" max="8977" width="5.7109375" style="5" customWidth="1"/>
    <col min="8978" max="8978" width="8.140625" style="5" bestFit="1" customWidth="1"/>
    <col min="8979" max="8979" width="9.7109375" style="5" customWidth="1"/>
    <col min="8980" max="8980" width="7.5703125" style="5" customWidth="1"/>
    <col min="8981" max="8981" width="13.5703125" style="5" bestFit="1" customWidth="1"/>
    <col min="8982" max="8984" width="7.5703125" style="5" customWidth="1"/>
    <col min="8985" max="8990" width="9.140625" style="5"/>
    <col min="8991" max="8991" width="14.85546875" style="5" bestFit="1" customWidth="1"/>
    <col min="8992" max="9216" width="9.140625" style="5"/>
    <col min="9217" max="9217" width="17.5703125" style="5" bestFit="1" customWidth="1"/>
    <col min="9218" max="9218" width="3.7109375" style="5" customWidth="1"/>
    <col min="9219" max="9219" width="41.140625" style="5" customWidth="1"/>
    <col min="9220" max="9220" width="6" style="5" bestFit="1" customWidth="1"/>
    <col min="9221" max="9223" width="7.7109375" style="5" customWidth="1"/>
    <col min="9224" max="9224" width="8" style="5" bestFit="1" customWidth="1"/>
    <col min="9225" max="9225" width="7.140625" style="5" customWidth="1"/>
    <col min="9226" max="9226" width="6.28515625" style="5" customWidth="1"/>
    <col min="9227" max="9233" width="5.7109375" style="5" customWidth="1"/>
    <col min="9234" max="9234" width="8.140625" style="5" bestFit="1" customWidth="1"/>
    <col min="9235" max="9235" width="9.7109375" style="5" customWidth="1"/>
    <col min="9236" max="9236" width="7.5703125" style="5" customWidth="1"/>
    <col min="9237" max="9237" width="13.5703125" style="5" bestFit="1" customWidth="1"/>
    <col min="9238" max="9240" width="7.5703125" style="5" customWidth="1"/>
    <col min="9241" max="9246" width="9.140625" style="5"/>
    <col min="9247" max="9247" width="14.85546875" style="5" bestFit="1" customWidth="1"/>
    <col min="9248" max="9472" width="9.140625" style="5"/>
    <col min="9473" max="9473" width="17.5703125" style="5" bestFit="1" customWidth="1"/>
    <col min="9474" max="9474" width="3.7109375" style="5" customWidth="1"/>
    <col min="9475" max="9475" width="41.140625" style="5" customWidth="1"/>
    <col min="9476" max="9476" width="6" style="5" bestFit="1" customWidth="1"/>
    <col min="9477" max="9479" width="7.7109375" style="5" customWidth="1"/>
    <col min="9480" max="9480" width="8" style="5" bestFit="1" customWidth="1"/>
    <col min="9481" max="9481" width="7.140625" style="5" customWidth="1"/>
    <col min="9482" max="9482" width="6.28515625" style="5" customWidth="1"/>
    <col min="9483" max="9489" width="5.7109375" style="5" customWidth="1"/>
    <col min="9490" max="9490" width="8.140625" style="5" bestFit="1" customWidth="1"/>
    <col min="9491" max="9491" width="9.7109375" style="5" customWidth="1"/>
    <col min="9492" max="9492" width="7.5703125" style="5" customWidth="1"/>
    <col min="9493" max="9493" width="13.5703125" style="5" bestFit="1" customWidth="1"/>
    <col min="9494" max="9496" width="7.5703125" style="5" customWidth="1"/>
    <col min="9497" max="9502" width="9.140625" style="5"/>
    <col min="9503" max="9503" width="14.85546875" style="5" bestFit="1" customWidth="1"/>
    <col min="9504" max="9728" width="9.140625" style="5"/>
    <col min="9729" max="9729" width="17.5703125" style="5" bestFit="1" customWidth="1"/>
    <col min="9730" max="9730" width="3.7109375" style="5" customWidth="1"/>
    <col min="9731" max="9731" width="41.140625" style="5" customWidth="1"/>
    <col min="9732" max="9732" width="6" style="5" bestFit="1" customWidth="1"/>
    <col min="9733" max="9735" width="7.7109375" style="5" customWidth="1"/>
    <col min="9736" max="9736" width="8" style="5" bestFit="1" customWidth="1"/>
    <col min="9737" max="9737" width="7.140625" style="5" customWidth="1"/>
    <col min="9738" max="9738" width="6.28515625" style="5" customWidth="1"/>
    <col min="9739" max="9745" width="5.7109375" style="5" customWidth="1"/>
    <col min="9746" max="9746" width="8.140625" style="5" bestFit="1" customWidth="1"/>
    <col min="9747" max="9747" width="9.7109375" style="5" customWidth="1"/>
    <col min="9748" max="9748" width="7.5703125" style="5" customWidth="1"/>
    <col min="9749" max="9749" width="13.5703125" style="5" bestFit="1" customWidth="1"/>
    <col min="9750" max="9752" width="7.5703125" style="5" customWidth="1"/>
    <col min="9753" max="9758" width="9.140625" style="5"/>
    <col min="9759" max="9759" width="14.85546875" style="5" bestFit="1" customWidth="1"/>
    <col min="9760" max="9984" width="9.140625" style="5"/>
    <col min="9985" max="9985" width="17.5703125" style="5" bestFit="1" customWidth="1"/>
    <col min="9986" max="9986" width="3.7109375" style="5" customWidth="1"/>
    <col min="9987" max="9987" width="41.140625" style="5" customWidth="1"/>
    <col min="9988" max="9988" width="6" style="5" bestFit="1" customWidth="1"/>
    <col min="9989" max="9991" width="7.7109375" style="5" customWidth="1"/>
    <col min="9992" max="9992" width="8" style="5" bestFit="1" customWidth="1"/>
    <col min="9993" max="9993" width="7.140625" style="5" customWidth="1"/>
    <col min="9994" max="9994" width="6.28515625" style="5" customWidth="1"/>
    <col min="9995" max="10001" width="5.7109375" style="5" customWidth="1"/>
    <col min="10002" max="10002" width="8.140625" style="5" bestFit="1" customWidth="1"/>
    <col min="10003" max="10003" width="9.7109375" style="5" customWidth="1"/>
    <col min="10004" max="10004" width="7.5703125" style="5" customWidth="1"/>
    <col min="10005" max="10005" width="13.5703125" style="5" bestFit="1" customWidth="1"/>
    <col min="10006" max="10008" width="7.5703125" style="5" customWidth="1"/>
    <col min="10009" max="10014" width="9.140625" style="5"/>
    <col min="10015" max="10015" width="14.85546875" style="5" bestFit="1" customWidth="1"/>
    <col min="10016" max="10240" width="9.140625" style="5"/>
    <col min="10241" max="10241" width="17.5703125" style="5" bestFit="1" customWidth="1"/>
    <col min="10242" max="10242" width="3.7109375" style="5" customWidth="1"/>
    <col min="10243" max="10243" width="41.140625" style="5" customWidth="1"/>
    <col min="10244" max="10244" width="6" style="5" bestFit="1" customWidth="1"/>
    <col min="10245" max="10247" width="7.7109375" style="5" customWidth="1"/>
    <col min="10248" max="10248" width="8" style="5" bestFit="1" customWidth="1"/>
    <col min="10249" max="10249" width="7.140625" style="5" customWidth="1"/>
    <col min="10250" max="10250" width="6.28515625" style="5" customWidth="1"/>
    <col min="10251" max="10257" width="5.7109375" style="5" customWidth="1"/>
    <col min="10258" max="10258" width="8.140625" style="5" bestFit="1" customWidth="1"/>
    <col min="10259" max="10259" width="9.7109375" style="5" customWidth="1"/>
    <col min="10260" max="10260" width="7.5703125" style="5" customWidth="1"/>
    <col min="10261" max="10261" width="13.5703125" style="5" bestFit="1" customWidth="1"/>
    <col min="10262" max="10264" width="7.5703125" style="5" customWidth="1"/>
    <col min="10265" max="10270" width="9.140625" style="5"/>
    <col min="10271" max="10271" width="14.85546875" style="5" bestFit="1" customWidth="1"/>
    <col min="10272" max="10496" width="9.140625" style="5"/>
    <col min="10497" max="10497" width="17.5703125" style="5" bestFit="1" customWidth="1"/>
    <col min="10498" max="10498" width="3.7109375" style="5" customWidth="1"/>
    <col min="10499" max="10499" width="41.140625" style="5" customWidth="1"/>
    <col min="10500" max="10500" width="6" style="5" bestFit="1" customWidth="1"/>
    <col min="10501" max="10503" width="7.7109375" style="5" customWidth="1"/>
    <col min="10504" max="10504" width="8" style="5" bestFit="1" customWidth="1"/>
    <col min="10505" max="10505" width="7.140625" style="5" customWidth="1"/>
    <col min="10506" max="10506" width="6.28515625" style="5" customWidth="1"/>
    <col min="10507" max="10513" width="5.7109375" style="5" customWidth="1"/>
    <col min="10514" max="10514" width="8.140625" style="5" bestFit="1" customWidth="1"/>
    <col min="10515" max="10515" width="9.7109375" style="5" customWidth="1"/>
    <col min="10516" max="10516" width="7.5703125" style="5" customWidth="1"/>
    <col min="10517" max="10517" width="13.5703125" style="5" bestFit="1" customWidth="1"/>
    <col min="10518" max="10520" width="7.5703125" style="5" customWidth="1"/>
    <col min="10521" max="10526" width="9.140625" style="5"/>
    <col min="10527" max="10527" width="14.85546875" style="5" bestFit="1" customWidth="1"/>
    <col min="10528" max="10752" width="9.140625" style="5"/>
    <col min="10753" max="10753" width="17.5703125" style="5" bestFit="1" customWidth="1"/>
    <col min="10754" max="10754" width="3.7109375" style="5" customWidth="1"/>
    <col min="10755" max="10755" width="41.140625" style="5" customWidth="1"/>
    <col min="10756" max="10756" width="6" style="5" bestFit="1" customWidth="1"/>
    <col min="10757" max="10759" width="7.7109375" style="5" customWidth="1"/>
    <col min="10760" max="10760" width="8" style="5" bestFit="1" customWidth="1"/>
    <col min="10761" max="10761" width="7.140625" style="5" customWidth="1"/>
    <col min="10762" max="10762" width="6.28515625" style="5" customWidth="1"/>
    <col min="10763" max="10769" width="5.7109375" style="5" customWidth="1"/>
    <col min="10770" max="10770" width="8.140625" style="5" bestFit="1" customWidth="1"/>
    <col min="10771" max="10771" width="9.7109375" style="5" customWidth="1"/>
    <col min="10772" max="10772" width="7.5703125" style="5" customWidth="1"/>
    <col min="10773" max="10773" width="13.5703125" style="5" bestFit="1" customWidth="1"/>
    <col min="10774" max="10776" width="7.5703125" style="5" customWidth="1"/>
    <col min="10777" max="10782" width="9.140625" style="5"/>
    <col min="10783" max="10783" width="14.85546875" style="5" bestFit="1" customWidth="1"/>
    <col min="10784" max="11008" width="9.140625" style="5"/>
    <col min="11009" max="11009" width="17.5703125" style="5" bestFit="1" customWidth="1"/>
    <col min="11010" max="11010" width="3.7109375" style="5" customWidth="1"/>
    <col min="11011" max="11011" width="41.140625" style="5" customWidth="1"/>
    <col min="11012" max="11012" width="6" style="5" bestFit="1" customWidth="1"/>
    <col min="11013" max="11015" width="7.7109375" style="5" customWidth="1"/>
    <col min="11016" max="11016" width="8" style="5" bestFit="1" customWidth="1"/>
    <col min="11017" max="11017" width="7.140625" style="5" customWidth="1"/>
    <col min="11018" max="11018" width="6.28515625" style="5" customWidth="1"/>
    <col min="11019" max="11025" width="5.7109375" style="5" customWidth="1"/>
    <col min="11026" max="11026" width="8.140625" style="5" bestFit="1" customWidth="1"/>
    <col min="11027" max="11027" width="9.7109375" style="5" customWidth="1"/>
    <col min="11028" max="11028" width="7.5703125" style="5" customWidth="1"/>
    <col min="11029" max="11029" width="13.5703125" style="5" bestFit="1" customWidth="1"/>
    <col min="11030" max="11032" width="7.5703125" style="5" customWidth="1"/>
    <col min="11033" max="11038" width="9.140625" style="5"/>
    <col min="11039" max="11039" width="14.85546875" style="5" bestFit="1" customWidth="1"/>
    <col min="11040" max="11264" width="9.140625" style="5"/>
    <col min="11265" max="11265" width="17.5703125" style="5" bestFit="1" customWidth="1"/>
    <col min="11266" max="11266" width="3.7109375" style="5" customWidth="1"/>
    <col min="11267" max="11267" width="41.140625" style="5" customWidth="1"/>
    <col min="11268" max="11268" width="6" style="5" bestFit="1" customWidth="1"/>
    <col min="11269" max="11271" width="7.7109375" style="5" customWidth="1"/>
    <col min="11272" max="11272" width="8" style="5" bestFit="1" customWidth="1"/>
    <col min="11273" max="11273" width="7.140625" style="5" customWidth="1"/>
    <col min="11274" max="11274" width="6.28515625" style="5" customWidth="1"/>
    <col min="11275" max="11281" width="5.7109375" style="5" customWidth="1"/>
    <col min="11282" max="11282" width="8.140625" style="5" bestFit="1" customWidth="1"/>
    <col min="11283" max="11283" width="9.7109375" style="5" customWidth="1"/>
    <col min="11284" max="11284" width="7.5703125" style="5" customWidth="1"/>
    <col min="11285" max="11285" width="13.5703125" style="5" bestFit="1" customWidth="1"/>
    <col min="11286" max="11288" width="7.5703125" style="5" customWidth="1"/>
    <col min="11289" max="11294" width="9.140625" style="5"/>
    <col min="11295" max="11295" width="14.85546875" style="5" bestFit="1" customWidth="1"/>
    <col min="11296" max="11520" width="9.140625" style="5"/>
    <col min="11521" max="11521" width="17.5703125" style="5" bestFit="1" customWidth="1"/>
    <col min="11522" max="11522" width="3.7109375" style="5" customWidth="1"/>
    <col min="11523" max="11523" width="41.140625" style="5" customWidth="1"/>
    <col min="11524" max="11524" width="6" style="5" bestFit="1" customWidth="1"/>
    <col min="11525" max="11527" width="7.7109375" style="5" customWidth="1"/>
    <col min="11528" max="11528" width="8" style="5" bestFit="1" customWidth="1"/>
    <col min="11529" max="11529" width="7.140625" style="5" customWidth="1"/>
    <col min="11530" max="11530" width="6.28515625" style="5" customWidth="1"/>
    <col min="11531" max="11537" width="5.7109375" style="5" customWidth="1"/>
    <col min="11538" max="11538" width="8.140625" style="5" bestFit="1" customWidth="1"/>
    <col min="11539" max="11539" width="9.7109375" style="5" customWidth="1"/>
    <col min="11540" max="11540" width="7.5703125" style="5" customWidth="1"/>
    <col min="11541" max="11541" width="13.5703125" style="5" bestFit="1" customWidth="1"/>
    <col min="11542" max="11544" width="7.5703125" style="5" customWidth="1"/>
    <col min="11545" max="11550" width="9.140625" style="5"/>
    <col min="11551" max="11551" width="14.85546875" style="5" bestFit="1" customWidth="1"/>
    <col min="11552" max="11776" width="9.140625" style="5"/>
    <col min="11777" max="11777" width="17.5703125" style="5" bestFit="1" customWidth="1"/>
    <col min="11778" max="11778" width="3.7109375" style="5" customWidth="1"/>
    <col min="11779" max="11779" width="41.140625" style="5" customWidth="1"/>
    <col min="11780" max="11780" width="6" style="5" bestFit="1" customWidth="1"/>
    <col min="11781" max="11783" width="7.7109375" style="5" customWidth="1"/>
    <col min="11784" max="11784" width="8" style="5" bestFit="1" customWidth="1"/>
    <col min="11785" max="11785" width="7.140625" style="5" customWidth="1"/>
    <col min="11786" max="11786" width="6.28515625" style="5" customWidth="1"/>
    <col min="11787" max="11793" width="5.7109375" style="5" customWidth="1"/>
    <col min="11794" max="11794" width="8.140625" style="5" bestFit="1" customWidth="1"/>
    <col min="11795" max="11795" width="9.7109375" style="5" customWidth="1"/>
    <col min="11796" max="11796" width="7.5703125" style="5" customWidth="1"/>
    <col min="11797" max="11797" width="13.5703125" style="5" bestFit="1" customWidth="1"/>
    <col min="11798" max="11800" width="7.5703125" style="5" customWidth="1"/>
    <col min="11801" max="11806" width="9.140625" style="5"/>
    <col min="11807" max="11807" width="14.85546875" style="5" bestFit="1" customWidth="1"/>
    <col min="11808" max="12032" width="9.140625" style="5"/>
    <col min="12033" max="12033" width="17.5703125" style="5" bestFit="1" customWidth="1"/>
    <col min="12034" max="12034" width="3.7109375" style="5" customWidth="1"/>
    <col min="12035" max="12035" width="41.140625" style="5" customWidth="1"/>
    <col min="12036" max="12036" width="6" style="5" bestFit="1" customWidth="1"/>
    <col min="12037" max="12039" width="7.7109375" style="5" customWidth="1"/>
    <col min="12040" max="12040" width="8" style="5" bestFit="1" customWidth="1"/>
    <col min="12041" max="12041" width="7.140625" style="5" customWidth="1"/>
    <col min="12042" max="12042" width="6.28515625" style="5" customWidth="1"/>
    <col min="12043" max="12049" width="5.7109375" style="5" customWidth="1"/>
    <col min="12050" max="12050" width="8.140625" style="5" bestFit="1" customWidth="1"/>
    <col min="12051" max="12051" width="9.7109375" style="5" customWidth="1"/>
    <col min="12052" max="12052" width="7.5703125" style="5" customWidth="1"/>
    <col min="12053" max="12053" width="13.5703125" style="5" bestFit="1" customWidth="1"/>
    <col min="12054" max="12056" width="7.5703125" style="5" customWidth="1"/>
    <col min="12057" max="12062" width="9.140625" style="5"/>
    <col min="12063" max="12063" width="14.85546875" style="5" bestFit="1" customWidth="1"/>
    <col min="12064" max="12288" width="9.140625" style="5"/>
    <col min="12289" max="12289" width="17.5703125" style="5" bestFit="1" customWidth="1"/>
    <col min="12290" max="12290" width="3.7109375" style="5" customWidth="1"/>
    <col min="12291" max="12291" width="41.140625" style="5" customWidth="1"/>
    <col min="12292" max="12292" width="6" style="5" bestFit="1" customWidth="1"/>
    <col min="12293" max="12295" width="7.7109375" style="5" customWidth="1"/>
    <col min="12296" max="12296" width="8" style="5" bestFit="1" customWidth="1"/>
    <col min="12297" max="12297" width="7.140625" style="5" customWidth="1"/>
    <col min="12298" max="12298" width="6.28515625" style="5" customWidth="1"/>
    <col min="12299" max="12305" width="5.7109375" style="5" customWidth="1"/>
    <col min="12306" max="12306" width="8.140625" style="5" bestFit="1" customWidth="1"/>
    <col min="12307" max="12307" width="9.7109375" style="5" customWidth="1"/>
    <col min="12308" max="12308" width="7.5703125" style="5" customWidth="1"/>
    <col min="12309" max="12309" width="13.5703125" style="5" bestFit="1" customWidth="1"/>
    <col min="12310" max="12312" width="7.5703125" style="5" customWidth="1"/>
    <col min="12313" max="12318" width="9.140625" style="5"/>
    <col min="12319" max="12319" width="14.85546875" style="5" bestFit="1" customWidth="1"/>
    <col min="12320" max="12544" width="9.140625" style="5"/>
    <col min="12545" max="12545" width="17.5703125" style="5" bestFit="1" customWidth="1"/>
    <col min="12546" max="12546" width="3.7109375" style="5" customWidth="1"/>
    <col min="12547" max="12547" width="41.140625" style="5" customWidth="1"/>
    <col min="12548" max="12548" width="6" style="5" bestFit="1" customWidth="1"/>
    <col min="12549" max="12551" width="7.7109375" style="5" customWidth="1"/>
    <col min="12552" max="12552" width="8" style="5" bestFit="1" customWidth="1"/>
    <col min="12553" max="12553" width="7.140625" style="5" customWidth="1"/>
    <col min="12554" max="12554" width="6.28515625" style="5" customWidth="1"/>
    <col min="12555" max="12561" width="5.7109375" style="5" customWidth="1"/>
    <col min="12562" max="12562" width="8.140625" style="5" bestFit="1" customWidth="1"/>
    <col min="12563" max="12563" width="9.7109375" style="5" customWidth="1"/>
    <col min="12564" max="12564" width="7.5703125" style="5" customWidth="1"/>
    <col min="12565" max="12565" width="13.5703125" style="5" bestFit="1" customWidth="1"/>
    <col min="12566" max="12568" width="7.5703125" style="5" customWidth="1"/>
    <col min="12569" max="12574" width="9.140625" style="5"/>
    <col min="12575" max="12575" width="14.85546875" style="5" bestFit="1" customWidth="1"/>
    <col min="12576" max="12800" width="9.140625" style="5"/>
    <col min="12801" max="12801" width="17.5703125" style="5" bestFit="1" customWidth="1"/>
    <col min="12802" max="12802" width="3.7109375" style="5" customWidth="1"/>
    <col min="12803" max="12803" width="41.140625" style="5" customWidth="1"/>
    <col min="12804" max="12804" width="6" style="5" bestFit="1" customWidth="1"/>
    <col min="12805" max="12807" width="7.7109375" style="5" customWidth="1"/>
    <col min="12808" max="12808" width="8" style="5" bestFit="1" customWidth="1"/>
    <col min="12809" max="12809" width="7.140625" style="5" customWidth="1"/>
    <col min="12810" max="12810" width="6.28515625" style="5" customWidth="1"/>
    <col min="12811" max="12817" width="5.7109375" style="5" customWidth="1"/>
    <col min="12818" max="12818" width="8.140625" style="5" bestFit="1" customWidth="1"/>
    <col min="12819" max="12819" width="9.7109375" style="5" customWidth="1"/>
    <col min="12820" max="12820" width="7.5703125" style="5" customWidth="1"/>
    <col min="12821" max="12821" width="13.5703125" style="5" bestFit="1" customWidth="1"/>
    <col min="12822" max="12824" width="7.5703125" style="5" customWidth="1"/>
    <col min="12825" max="12830" width="9.140625" style="5"/>
    <col min="12831" max="12831" width="14.85546875" style="5" bestFit="1" customWidth="1"/>
    <col min="12832" max="13056" width="9.140625" style="5"/>
    <col min="13057" max="13057" width="17.5703125" style="5" bestFit="1" customWidth="1"/>
    <col min="13058" max="13058" width="3.7109375" style="5" customWidth="1"/>
    <col min="13059" max="13059" width="41.140625" style="5" customWidth="1"/>
    <col min="13060" max="13060" width="6" style="5" bestFit="1" customWidth="1"/>
    <col min="13061" max="13063" width="7.7109375" style="5" customWidth="1"/>
    <col min="13064" max="13064" width="8" style="5" bestFit="1" customWidth="1"/>
    <col min="13065" max="13065" width="7.140625" style="5" customWidth="1"/>
    <col min="13066" max="13066" width="6.28515625" style="5" customWidth="1"/>
    <col min="13067" max="13073" width="5.7109375" style="5" customWidth="1"/>
    <col min="13074" max="13074" width="8.140625" style="5" bestFit="1" customWidth="1"/>
    <col min="13075" max="13075" width="9.7109375" style="5" customWidth="1"/>
    <col min="13076" max="13076" width="7.5703125" style="5" customWidth="1"/>
    <col min="13077" max="13077" width="13.5703125" style="5" bestFit="1" customWidth="1"/>
    <col min="13078" max="13080" width="7.5703125" style="5" customWidth="1"/>
    <col min="13081" max="13086" width="9.140625" style="5"/>
    <col min="13087" max="13087" width="14.85546875" style="5" bestFit="1" customWidth="1"/>
    <col min="13088" max="13312" width="9.140625" style="5"/>
    <col min="13313" max="13313" width="17.5703125" style="5" bestFit="1" customWidth="1"/>
    <col min="13314" max="13314" width="3.7109375" style="5" customWidth="1"/>
    <col min="13315" max="13315" width="41.140625" style="5" customWidth="1"/>
    <col min="13316" max="13316" width="6" style="5" bestFit="1" customWidth="1"/>
    <col min="13317" max="13319" width="7.7109375" style="5" customWidth="1"/>
    <col min="13320" max="13320" width="8" style="5" bestFit="1" customWidth="1"/>
    <col min="13321" max="13321" width="7.140625" style="5" customWidth="1"/>
    <col min="13322" max="13322" width="6.28515625" style="5" customWidth="1"/>
    <col min="13323" max="13329" width="5.7109375" style="5" customWidth="1"/>
    <col min="13330" max="13330" width="8.140625" style="5" bestFit="1" customWidth="1"/>
    <col min="13331" max="13331" width="9.7109375" style="5" customWidth="1"/>
    <col min="13332" max="13332" width="7.5703125" style="5" customWidth="1"/>
    <col min="13333" max="13333" width="13.5703125" style="5" bestFit="1" customWidth="1"/>
    <col min="13334" max="13336" width="7.5703125" style="5" customWidth="1"/>
    <col min="13337" max="13342" width="9.140625" style="5"/>
    <col min="13343" max="13343" width="14.85546875" style="5" bestFit="1" customWidth="1"/>
    <col min="13344" max="13568" width="9.140625" style="5"/>
    <col min="13569" max="13569" width="17.5703125" style="5" bestFit="1" customWidth="1"/>
    <col min="13570" max="13570" width="3.7109375" style="5" customWidth="1"/>
    <col min="13571" max="13571" width="41.140625" style="5" customWidth="1"/>
    <col min="13572" max="13572" width="6" style="5" bestFit="1" customWidth="1"/>
    <col min="13573" max="13575" width="7.7109375" style="5" customWidth="1"/>
    <col min="13576" max="13576" width="8" style="5" bestFit="1" customWidth="1"/>
    <col min="13577" max="13577" width="7.140625" style="5" customWidth="1"/>
    <col min="13578" max="13578" width="6.28515625" style="5" customWidth="1"/>
    <col min="13579" max="13585" width="5.7109375" style="5" customWidth="1"/>
    <col min="13586" max="13586" width="8.140625" style="5" bestFit="1" customWidth="1"/>
    <col min="13587" max="13587" width="9.7109375" style="5" customWidth="1"/>
    <col min="13588" max="13588" width="7.5703125" style="5" customWidth="1"/>
    <col min="13589" max="13589" width="13.5703125" style="5" bestFit="1" customWidth="1"/>
    <col min="13590" max="13592" width="7.5703125" style="5" customWidth="1"/>
    <col min="13593" max="13598" width="9.140625" style="5"/>
    <col min="13599" max="13599" width="14.85546875" style="5" bestFit="1" customWidth="1"/>
    <col min="13600" max="13824" width="9.140625" style="5"/>
    <col min="13825" max="13825" width="17.5703125" style="5" bestFit="1" customWidth="1"/>
    <col min="13826" max="13826" width="3.7109375" style="5" customWidth="1"/>
    <col min="13827" max="13827" width="41.140625" style="5" customWidth="1"/>
    <col min="13828" max="13828" width="6" style="5" bestFit="1" customWidth="1"/>
    <col min="13829" max="13831" width="7.7109375" style="5" customWidth="1"/>
    <col min="13832" max="13832" width="8" style="5" bestFit="1" customWidth="1"/>
    <col min="13833" max="13833" width="7.140625" style="5" customWidth="1"/>
    <col min="13834" max="13834" width="6.28515625" style="5" customWidth="1"/>
    <col min="13835" max="13841" width="5.7109375" style="5" customWidth="1"/>
    <col min="13842" max="13842" width="8.140625" style="5" bestFit="1" customWidth="1"/>
    <col min="13843" max="13843" width="9.7109375" style="5" customWidth="1"/>
    <col min="13844" max="13844" width="7.5703125" style="5" customWidth="1"/>
    <col min="13845" max="13845" width="13.5703125" style="5" bestFit="1" customWidth="1"/>
    <col min="13846" max="13848" width="7.5703125" style="5" customWidth="1"/>
    <col min="13849" max="13854" width="9.140625" style="5"/>
    <col min="13855" max="13855" width="14.85546875" style="5" bestFit="1" customWidth="1"/>
    <col min="13856" max="14080" width="9.140625" style="5"/>
    <col min="14081" max="14081" width="17.5703125" style="5" bestFit="1" customWidth="1"/>
    <col min="14082" max="14082" width="3.7109375" style="5" customWidth="1"/>
    <col min="14083" max="14083" width="41.140625" style="5" customWidth="1"/>
    <col min="14084" max="14084" width="6" style="5" bestFit="1" customWidth="1"/>
    <col min="14085" max="14087" width="7.7109375" style="5" customWidth="1"/>
    <col min="14088" max="14088" width="8" style="5" bestFit="1" customWidth="1"/>
    <col min="14089" max="14089" width="7.140625" style="5" customWidth="1"/>
    <col min="14090" max="14090" width="6.28515625" style="5" customWidth="1"/>
    <col min="14091" max="14097" width="5.7109375" style="5" customWidth="1"/>
    <col min="14098" max="14098" width="8.140625" style="5" bestFit="1" customWidth="1"/>
    <col min="14099" max="14099" width="9.7109375" style="5" customWidth="1"/>
    <col min="14100" max="14100" width="7.5703125" style="5" customWidth="1"/>
    <col min="14101" max="14101" width="13.5703125" style="5" bestFit="1" customWidth="1"/>
    <col min="14102" max="14104" width="7.5703125" style="5" customWidth="1"/>
    <col min="14105" max="14110" width="9.140625" style="5"/>
    <col min="14111" max="14111" width="14.85546875" style="5" bestFit="1" customWidth="1"/>
    <col min="14112" max="14336" width="9.140625" style="5"/>
    <col min="14337" max="14337" width="17.5703125" style="5" bestFit="1" customWidth="1"/>
    <col min="14338" max="14338" width="3.7109375" style="5" customWidth="1"/>
    <col min="14339" max="14339" width="41.140625" style="5" customWidth="1"/>
    <col min="14340" max="14340" width="6" style="5" bestFit="1" customWidth="1"/>
    <col min="14341" max="14343" width="7.7109375" style="5" customWidth="1"/>
    <col min="14344" max="14344" width="8" style="5" bestFit="1" customWidth="1"/>
    <col min="14345" max="14345" width="7.140625" style="5" customWidth="1"/>
    <col min="14346" max="14346" width="6.28515625" style="5" customWidth="1"/>
    <col min="14347" max="14353" width="5.7109375" style="5" customWidth="1"/>
    <col min="14354" max="14354" width="8.140625" style="5" bestFit="1" customWidth="1"/>
    <col min="14355" max="14355" width="9.7109375" style="5" customWidth="1"/>
    <col min="14356" max="14356" width="7.5703125" style="5" customWidth="1"/>
    <col min="14357" max="14357" width="13.5703125" style="5" bestFit="1" customWidth="1"/>
    <col min="14358" max="14360" width="7.5703125" style="5" customWidth="1"/>
    <col min="14361" max="14366" width="9.140625" style="5"/>
    <col min="14367" max="14367" width="14.85546875" style="5" bestFit="1" customWidth="1"/>
    <col min="14368" max="14592" width="9.140625" style="5"/>
    <col min="14593" max="14593" width="17.5703125" style="5" bestFit="1" customWidth="1"/>
    <col min="14594" max="14594" width="3.7109375" style="5" customWidth="1"/>
    <col min="14595" max="14595" width="41.140625" style="5" customWidth="1"/>
    <col min="14596" max="14596" width="6" style="5" bestFit="1" customWidth="1"/>
    <col min="14597" max="14599" width="7.7109375" style="5" customWidth="1"/>
    <col min="14600" max="14600" width="8" style="5" bestFit="1" customWidth="1"/>
    <col min="14601" max="14601" width="7.140625" style="5" customWidth="1"/>
    <col min="14602" max="14602" width="6.28515625" style="5" customWidth="1"/>
    <col min="14603" max="14609" width="5.7109375" style="5" customWidth="1"/>
    <col min="14610" max="14610" width="8.140625" style="5" bestFit="1" customWidth="1"/>
    <col min="14611" max="14611" width="9.7109375" style="5" customWidth="1"/>
    <col min="14612" max="14612" width="7.5703125" style="5" customWidth="1"/>
    <col min="14613" max="14613" width="13.5703125" style="5" bestFit="1" customWidth="1"/>
    <col min="14614" max="14616" width="7.5703125" style="5" customWidth="1"/>
    <col min="14617" max="14622" width="9.140625" style="5"/>
    <col min="14623" max="14623" width="14.85546875" style="5" bestFit="1" customWidth="1"/>
    <col min="14624" max="14848" width="9.140625" style="5"/>
    <col min="14849" max="14849" width="17.5703125" style="5" bestFit="1" customWidth="1"/>
    <col min="14850" max="14850" width="3.7109375" style="5" customWidth="1"/>
    <col min="14851" max="14851" width="41.140625" style="5" customWidth="1"/>
    <col min="14852" max="14852" width="6" style="5" bestFit="1" customWidth="1"/>
    <col min="14853" max="14855" width="7.7109375" style="5" customWidth="1"/>
    <col min="14856" max="14856" width="8" style="5" bestFit="1" customWidth="1"/>
    <col min="14857" max="14857" width="7.140625" style="5" customWidth="1"/>
    <col min="14858" max="14858" width="6.28515625" style="5" customWidth="1"/>
    <col min="14859" max="14865" width="5.7109375" style="5" customWidth="1"/>
    <col min="14866" max="14866" width="8.140625" style="5" bestFit="1" customWidth="1"/>
    <col min="14867" max="14867" width="9.7109375" style="5" customWidth="1"/>
    <col min="14868" max="14868" width="7.5703125" style="5" customWidth="1"/>
    <col min="14869" max="14869" width="13.5703125" style="5" bestFit="1" customWidth="1"/>
    <col min="14870" max="14872" width="7.5703125" style="5" customWidth="1"/>
    <col min="14873" max="14878" width="9.140625" style="5"/>
    <col min="14879" max="14879" width="14.85546875" style="5" bestFit="1" customWidth="1"/>
    <col min="14880" max="15104" width="9.140625" style="5"/>
    <col min="15105" max="15105" width="17.5703125" style="5" bestFit="1" customWidth="1"/>
    <col min="15106" max="15106" width="3.7109375" style="5" customWidth="1"/>
    <col min="15107" max="15107" width="41.140625" style="5" customWidth="1"/>
    <col min="15108" max="15108" width="6" style="5" bestFit="1" customWidth="1"/>
    <col min="15109" max="15111" width="7.7109375" style="5" customWidth="1"/>
    <col min="15112" max="15112" width="8" style="5" bestFit="1" customWidth="1"/>
    <col min="15113" max="15113" width="7.140625" style="5" customWidth="1"/>
    <col min="15114" max="15114" width="6.28515625" style="5" customWidth="1"/>
    <col min="15115" max="15121" width="5.7109375" style="5" customWidth="1"/>
    <col min="15122" max="15122" width="8.140625" style="5" bestFit="1" customWidth="1"/>
    <col min="15123" max="15123" width="9.7109375" style="5" customWidth="1"/>
    <col min="15124" max="15124" width="7.5703125" style="5" customWidth="1"/>
    <col min="15125" max="15125" width="13.5703125" style="5" bestFit="1" customWidth="1"/>
    <col min="15126" max="15128" width="7.5703125" style="5" customWidth="1"/>
    <col min="15129" max="15134" width="9.140625" style="5"/>
    <col min="15135" max="15135" width="14.85546875" style="5" bestFit="1" customWidth="1"/>
    <col min="15136" max="15360" width="9.140625" style="5"/>
    <col min="15361" max="15361" width="17.5703125" style="5" bestFit="1" customWidth="1"/>
    <col min="15362" max="15362" width="3.7109375" style="5" customWidth="1"/>
    <col min="15363" max="15363" width="41.140625" style="5" customWidth="1"/>
    <col min="15364" max="15364" width="6" style="5" bestFit="1" customWidth="1"/>
    <col min="15365" max="15367" width="7.7109375" style="5" customWidth="1"/>
    <col min="15368" max="15368" width="8" style="5" bestFit="1" customWidth="1"/>
    <col min="15369" max="15369" width="7.140625" style="5" customWidth="1"/>
    <col min="15370" max="15370" width="6.28515625" style="5" customWidth="1"/>
    <col min="15371" max="15377" width="5.7109375" style="5" customWidth="1"/>
    <col min="15378" max="15378" width="8.140625" style="5" bestFit="1" customWidth="1"/>
    <col min="15379" max="15379" width="9.7109375" style="5" customWidth="1"/>
    <col min="15380" max="15380" width="7.5703125" style="5" customWidth="1"/>
    <col min="15381" max="15381" width="13.5703125" style="5" bestFit="1" customWidth="1"/>
    <col min="15382" max="15384" width="7.5703125" style="5" customWidth="1"/>
    <col min="15385" max="15390" width="9.140625" style="5"/>
    <col min="15391" max="15391" width="14.85546875" style="5" bestFit="1" customWidth="1"/>
    <col min="15392" max="15616" width="9.140625" style="5"/>
    <col min="15617" max="15617" width="17.5703125" style="5" bestFit="1" customWidth="1"/>
    <col min="15618" max="15618" width="3.7109375" style="5" customWidth="1"/>
    <col min="15619" max="15619" width="41.140625" style="5" customWidth="1"/>
    <col min="15620" max="15620" width="6" style="5" bestFit="1" customWidth="1"/>
    <col min="15621" max="15623" width="7.7109375" style="5" customWidth="1"/>
    <col min="15624" max="15624" width="8" style="5" bestFit="1" customWidth="1"/>
    <col min="15625" max="15625" width="7.140625" style="5" customWidth="1"/>
    <col min="15626" max="15626" width="6.28515625" style="5" customWidth="1"/>
    <col min="15627" max="15633" width="5.7109375" style="5" customWidth="1"/>
    <col min="15634" max="15634" width="8.140625" style="5" bestFit="1" customWidth="1"/>
    <col min="15635" max="15635" width="9.7109375" style="5" customWidth="1"/>
    <col min="15636" max="15636" width="7.5703125" style="5" customWidth="1"/>
    <col min="15637" max="15637" width="13.5703125" style="5" bestFit="1" customWidth="1"/>
    <col min="15638" max="15640" width="7.5703125" style="5" customWidth="1"/>
    <col min="15641" max="15646" width="9.140625" style="5"/>
    <col min="15647" max="15647" width="14.85546875" style="5" bestFit="1" customWidth="1"/>
    <col min="15648" max="15872" width="9.140625" style="5"/>
    <col min="15873" max="15873" width="17.5703125" style="5" bestFit="1" customWidth="1"/>
    <col min="15874" max="15874" width="3.7109375" style="5" customWidth="1"/>
    <col min="15875" max="15875" width="41.140625" style="5" customWidth="1"/>
    <col min="15876" max="15876" width="6" style="5" bestFit="1" customWidth="1"/>
    <col min="15877" max="15879" width="7.7109375" style="5" customWidth="1"/>
    <col min="15880" max="15880" width="8" style="5" bestFit="1" customWidth="1"/>
    <col min="15881" max="15881" width="7.140625" style="5" customWidth="1"/>
    <col min="15882" max="15882" width="6.28515625" style="5" customWidth="1"/>
    <col min="15883" max="15889" width="5.7109375" style="5" customWidth="1"/>
    <col min="15890" max="15890" width="8.140625" style="5" bestFit="1" customWidth="1"/>
    <col min="15891" max="15891" width="9.7109375" style="5" customWidth="1"/>
    <col min="15892" max="15892" width="7.5703125" style="5" customWidth="1"/>
    <col min="15893" max="15893" width="13.5703125" style="5" bestFit="1" customWidth="1"/>
    <col min="15894" max="15896" width="7.5703125" style="5" customWidth="1"/>
    <col min="15897" max="15902" width="9.140625" style="5"/>
    <col min="15903" max="15903" width="14.85546875" style="5" bestFit="1" customWidth="1"/>
    <col min="15904" max="16128" width="9.140625" style="5"/>
    <col min="16129" max="16129" width="17.5703125" style="5" bestFit="1" customWidth="1"/>
    <col min="16130" max="16130" width="3.7109375" style="5" customWidth="1"/>
    <col min="16131" max="16131" width="41.140625" style="5" customWidth="1"/>
    <col min="16132" max="16132" width="6" style="5" bestFit="1" customWidth="1"/>
    <col min="16133" max="16135" width="7.7109375" style="5" customWidth="1"/>
    <col min="16136" max="16136" width="8" style="5" bestFit="1" customWidth="1"/>
    <col min="16137" max="16137" width="7.140625" style="5" customWidth="1"/>
    <col min="16138" max="16138" width="6.28515625" style="5" customWidth="1"/>
    <col min="16139" max="16145" width="5.7109375" style="5" customWidth="1"/>
    <col min="16146" max="16146" width="8.140625" style="5" bestFit="1" customWidth="1"/>
    <col min="16147" max="16147" width="9.7109375" style="5" customWidth="1"/>
    <col min="16148" max="16148" width="7.5703125" style="5" customWidth="1"/>
    <col min="16149" max="16149" width="13.5703125" style="5" bestFit="1" customWidth="1"/>
    <col min="16150" max="16152" width="7.5703125" style="5" customWidth="1"/>
    <col min="16153" max="16158" width="9.140625" style="5"/>
    <col min="16159" max="16159" width="14.85546875" style="5" bestFit="1" customWidth="1"/>
    <col min="16160" max="16384" width="9.140625" style="5"/>
  </cols>
  <sheetData>
    <row r="1" spans="2:32" ht="39" customHeight="1" x14ac:dyDescent="0.2">
      <c r="S1" s="15"/>
      <c r="T1" s="15"/>
      <c r="U1" s="15"/>
      <c r="V1" s="15"/>
      <c r="W1" s="15"/>
    </row>
    <row r="2" spans="2:32" ht="17.25" customHeight="1" x14ac:dyDescent="0.2">
      <c r="B2" s="140" t="s">
        <v>1</v>
      </c>
      <c r="C2" s="158"/>
      <c r="D2" s="199">
        <v>44250</v>
      </c>
      <c r="E2" s="199"/>
      <c r="S2" s="5"/>
      <c r="T2" s="5"/>
      <c r="Y2" s="3"/>
      <c r="Z2" s="16"/>
      <c r="AA2" s="17"/>
      <c r="AC2" s="3"/>
      <c r="AD2" s="18"/>
      <c r="AE2" s="5"/>
      <c r="AF2" s="3"/>
    </row>
    <row r="3" spans="2:32" ht="3" customHeight="1" x14ac:dyDescent="0.2">
      <c r="C3" s="159"/>
      <c r="D3" s="4"/>
      <c r="I3" s="5">
        <v>10</v>
      </c>
      <c r="J3" s="5">
        <v>11</v>
      </c>
      <c r="K3" s="5">
        <v>12</v>
      </c>
      <c r="L3" s="5">
        <v>13</v>
      </c>
      <c r="M3" s="5">
        <v>14</v>
      </c>
      <c r="N3" s="5">
        <v>15</v>
      </c>
      <c r="O3" s="5">
        <v>16</v>
      </c>
      <c r="P3" s="5">
        <v>17</v>
      </c>
      <c r="Q3" s="5">
        <v>18</v>
      </c>
      <c r="R3" s="5">
        <v>19</v>
      </c>
      <c r="S3" s="5">
        <v>20</v>
      </c>
      <c r="Y3" s="3"/>
      <c r="Z3" s="16"/>
      <c r="AA3" s="17"/>
      <c r="AC3" s="3"/>
      <c r="AD3" s="18"/>
      <c r="AE3" s="5"/>
      <c r="AF3" s="3"/>
    </row>
    <row r="4" spans="2:32" ht="26.25" customHeight="1" x14ac:dyDescent="0.2">
      <c r="B4" s="135" t="s">
        <v>2</v>
      </c>
      <c r="C4" s="136" t="s">
        <v>0</v>
      </c>
      <c r="D4" s="137" t="s">
        <v>3</v>
      </c>
      <c r="E4" s="137" t="s">
        <v>4</v>
      </c>
      <c r="F4" s="138" t="s">
        <v>5</v>
      </c>
      <c r="G4" s="138" t="s">
        <v>6</v>
      </c>
      <c r="H4" s="137" t="s">
        <v>7</v>
      </c>
      <c r="I4" s="137" t="s">
        <v>8</v>
      </c>
      <c r="J4" s="137" t="s">
        <v>9</v>
      </c>
      <c r="K4" s="137" t="s">
        <v>10</v>
      </c>
      <c r="L4" s="137" t="s">
        <v>11</v>
      </c>
      <c r="M4" s="137" t="s">
        <v>12</v>
      </c>
      <c r="N4" s="137" t="s">
        <v>13</v>
      </c>
      <c r="O4" s="137" t="s">
        <v>14</v>
      </c>
      <c r="P4" s="137" t="s">
        <v>15</v>
      </c>
      <c r="Q4" s="137" t="s">
        <v>16</v>
      </c>
      <c r="R4" s="137" t="s">
        <v>17</v>
      </c>
      <c r="S4" s="139" t="s">
        <v>18</v>
      </c>
      <c r="Y4" s="3"/>
      <c r="Z4" s="16"/>
      <c r="AA4" s="17"/>
      <c r="AC4" s="3"/>
      <c r="AD4" s="18"/>
      <c r="AE4" s="5"/>
      <c r="AF4" s="3"/>
    </row>
    <row r="5" spans="2:32" s="3" customFormat="1" x14ac:dyDescent="0.2">
      <c r="B5" s="131"/>
      <c r="C5" s="142"/>
      <c r="D5" s="132"/>
      <c r="E5" s="132"/>
      <c r="F5" s="133"/>
      <c r="G5" s="133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4"/>
      <c r="Z5" s="16"/>
      <c r="AA5" s="17"/>
      <c r="AD5" s="18"/>
    </row>
    <row r="6" spans="2:32" x14ac:dyDescent="0.2">
      <c r="B6" s="196" t="s">
        <v>313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Y6" s="3"/>
      <c r="Z6" s="16"/>
      <c r="AA6" s="17"/>
      <c r="AC6" s="3"/>
      <c r="AD6" s="18"/>
      <c r="AE6" s="5"/>
      <c r="AF6" s="3"/>
    </row>
    <row r="7" spans="2:32" ht="11.25" customHeight="1" x14ac:dyDescent="0.2">
      <c r="B7" s="28">
        <v>1</v>
      </c>
      <c r="C7" s="174" t="s">
        <v>22</v>
      </c>
      <c r="D7" s="175">
        <v>39433</v>
      </c>
      <c r="E7" s="176">
        <v>204</v>
      </c>
      <c r="F7" s="177">
        <v>2.0000000000000018</v>
      </c>
      <c r="G7" s="177">
        <v>5.1546391752577359</v>
      </c>
      <c r="H7" s="178">
        <v>44250</v>
      </c>
      <c r="I7" s="179">
        <v>114.2867</v>
      </c>
      <c r="J7" s="179">
        <v>-0.26816412726670125</v>
      </c>
      <c r="K7" s="179">
        <v>-0.86224320289520762</v>
      </c>
      <c r="L7" s="179">
        <v>2.1045089345141488</v>
      </c>
      <c r="M7" s="179">
        <v>10.571283724296187</v>
      </c>
      <c r="N7" s="179">
        <v>9.0791521950557055</v>
      </c>
      <c r="O7" s="179">
        <v>1.4825457235179806</v>
      </c>
      <c r="P7" s="179">
        <v>21.476402349454649</v>
      </c>
      <c r="Q7" s="179">
        <v>4.9992052941192577</v>
      </c>
      <c r="R7" s="179">
        <v>9.5694264748567228</v>
      </c>
      <c r="S7" s="179">
        <v>234.03439587978846</v>
      </c>
      <c r="U7" s="20"/>
      <c r="V7" s="20"/>
      <c r="W7" s="20"/>
      <c r="X7" s="20"/>
      <c r="Y7" s="3"/>
      <c r="Z7" s="16"/>
      <c r="AA7" s="17"/>
      <c r="AC7" s="3"/>
      <c r="AD7" s="18"/>
      <c r="AE7" s="5"/>
      <c r="AF7" s="3"/>
    </row>
    <row r="8" spans="2:32" ht="11.25" customHeight="1" x14ac:dyDescent="0.2">
      <c r="B8" s="28">
        <v>2</v>
      </c>
      <c r="C8" s="174" t="s">
        <v>21</v>
      </c>
      <c r="D8" s="175">
        <v>39104</v>
      </c>
      <c r="E8" s="176">
        <v>1605</v>
      </c>
      <c r="F8" s="177">
        <v>2.4250159540523342</v>
      </c>
      <c r="G8" s="177">
        <v>16.136034732272076</v>
      </c>
      <c r="H8" s="178">
        <v>44250</v>
      </c>
      <c r="I8" s="179">
        <v>19.676300000000001</v>
      </c>
      <c r="J8" s="179">
        <v>-1.9816871779743117E-2</v>
      </c>
      <c r="K8" s="179">
        <v>-0.92846677106040998</v>
      </c>
      <c r="L8" s="179">
        <v>0.83636121374877082</v>
      </c>
      <c r="M8" s="179">
        <v>6.598657514505657</v>
      </c>
      <c r="N8" s="179">
        <v>6.7449682634405095</v>
      </c>
      <c r="O8" s="179">
        <v>0.58223939802892755</v>
      </c>
      <c r="P8" s="179">
        <v>17.88074312382788</v>
      </c>
      <c r="Q8" s="179">
        <v>3.354939698281334</v>
      </c>
      <c r="R8" s="179">
        <v>12.757254025090203</v>
      </c>
      <c r="S8" s="179">
        <v>443.45788187026767</v>
      </c>
      <c r="Y8" s="3"/>
      <c r="Z8" s="16"/>
      <c r="AA8" s="17"/>
      <c r="AC8" s="3"/>
      <c r="AD8" s="18"/>
      <c r="AE8" s="5"/>
      <c r="AF8" s="3"/>
    </row>
    <row r="9" spans="2:32" ht="11.25" customHeight="1" x14ac:dyDescent="0.2">
      <c r="B9" s="28">
        <v>3</v>
      </c>
      <c r="C9" s="174" t="s">
        <v>20</v>
      </c>
      <c r="D9" s="175">
        <v>38010</v>
      </c>
      <c r="E9" s="176">
        <v>489</v>
      </c>
      <c r="F9" s="177">
        <v>2.515723270440251</v>
      </c>
      <c r="G9" s="177">
        <v>17.831325301204814</v>
      </c>
      <c r="H9" s="178">
        <v>44250</v>
      </c>
      <c r="I9" s="179">
        <v>12.22</v>
      </c>
      <c r="J9" s="179">
        <v>-0.32626427406197145</v>
      </c>
      <c r="K9" s="179">
        <v>-2.3181454836130988</v>
      </c>
      <c r="L9" s="179">
        <v>-0.65040650406504863</v>
      </c>
      <c r="M9" s="179">
        <v>8.7188612099644338</v>
      </c>
      <c r="N9" s="179">
        <v>6.3533507397738331</v>
      </c>
      <c r="O9" s="179">
        <v>-0.97244732576984294</v>
      </c>
      <c r="P9" s="179">
        <v>20.394088669950939</v>
      </c>
      <c r="Q9" s="179">
        <v>1.8333333333333091</v>
      </c>
      <c r="R9" s="179">
        <v>13.282099813869209</v>
      </c>
      <c r="S9" s="179">
        <v>743.20949455046059</v>
      </c>
      <c r="Y9" s="3"/>
      <c r="Z9" s="16"/>
      <c r="AA9" s="17"/>
      <c r="AC9" s="3"/>
      <c r="AD9" s="18"/>
      <c r="AE9" s="5"/>
      <c r="AF9" s="3"/>
    </row>
    <row r="10" spans="2:32" ht="11.25" customHeight="1" x14ac:dyDescent="0.2">
      <c r="B10" s="28">
        <v>4</v>
      </c>
      <c r="C10" s="174" t="s">
        <v>19</v>
      </c>
      <c r="D10" s="175">
        <v>35730</v>
      </c>
      <c r="E10" s="176">
        <v>1128.2817059400002</v>
      </c>
      <c r="F10" s="177">
        <v>2.1325910267458781</v>
      </c>
      <c r="G10" s="177">
        <v>18.654882348513446</v>
      </c>
      <c r="H10" s="178">
        <v>44250</v>
      </c>
      <c r="I10" s="179">
        <v>175.77</v>
      </c>
      <c r="J10" s="179">
        <v>5.6895766955111782E-3</v>
      </c>
      <c r="K10" s="179">
        <v>-2.2794240284649825</v>
      </c>
      <c r="L10" s="179">
        <v>1.6422830046840087</v>
      </c>
      <c r="M10" s="179">
        <v>10.798033282904695</v>
      </c>
      <c r="N10" s="179">
        <v>8.2194311045437729</v>
      </c>
      <c r="O10" s="179">
        <v>0.22808918287051672</v>
      </c>
      <c r="P10" s="179">
        <v>24.306930693069372</v>
      </c>
      <c r="Q10" s="179">
        <v>4.1353160732271244</v>
      </c>
      <c r="R10" s="179">
        <v>13.787096067498904</v>
      </c>
      <c r="S10" s="179">
        <v>1938.6809241496401</v>
      </c>
      <c r="Y10" s="3"/>
      <c r="Z10" s="16"/>
      <c r="AA10" s="17"/>
      <c r="AC10" s="3"/>
      <c r="AD10" s="18"/>
      <c r="AE10" s="5"/>
      <c r="AF10" s="3"/>
    </row>
    <row r="11" spans="2:32" s="130" customFormat="1" ht="11.25" customHeight="1" x14ac:dyDescent="0.2">
      <c r="B11" s="122"/>
      <c r="C11" s="166"/>
      <c r="D11" s="48" t="s">
        <v>23</v>
      </c>
      <c r="E11" s="23">
        <v>3426.2817059400004</v>
      </c>
      <c r="F11" s="180"/>
      <c r="G11" s="180"/>
      <c r="H11" s="180"/>
      <c r="I11" s="183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21"/>
      <c r="U11" s="121"/>
      <c r="V11" s="121"/>
      <c r="W11" s="121"/>
      <c r="X11" s="121"/>
      <c r="Y11" s="121"/>
      <c r="Z11" s="127"/>
      <c r="AA11" s="128"/>
      <c r="AB11" s="121"/>
      <c r="AC11" s="121"/>
      <c r="AD11" s="129"/>
      <c r="AF11" s="121"/>
    </row>
    <row r="12" spans="2:32" s="130" customFormat="1" ht="11.25" customHeight="1" x14ac:dyDescent="0.2">
      <c r="B12" s="122"/>
      <c r="C12" s="160"/>
      <c r="D12" s="78"/>
      <c r="E12" s="79"/>
      <c r="F12" s="123"/>
      <c r="G12" s="123"/>
      <c r="H12" s="123"/>
      <c r="I12" s="124"/>
      <c r="J12" s="125"/>
      <c r="K12" s="125"/>
      <c r="L12" s="125"/>
      <c r="M12" s="125"/>
      <c r="N12" s="125"/>
      <c r="O12" s="125"/>
      <c r="P12" s="125"/>
      <c r="Q12" s="125"/>
      <c r="R12" s="125"/>
      <c r="S12" s="126"/>
      <c r="T12" s="121"/>
      <c r="U12" s="121"/>
      <c r="V12" s="121"/>
      <c r="W12" s="121"/>
      <c r="X12" s="121"/>
      <c r="Y12" s="121"/>
      <c r="Z12" s="127"/>
      <c r="AA12" s="128"/>
      <c r="AB12" s="121"/>
      <c r="AC12" s="121"/>
      <c r="AD12" s="129"/>
      <c r="AF12" s="121"/>
    </row>
    <row r="13" spans="2:32" x14ac:dyDescent="0.2">
      <c r="B13" s="196" t="s">
        <v>312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8"/>
      <c r="Y13" s="3"/>
      <c r="Z13" s="16"/>
      <c r="AA13" s="17"/>
      <c r="AC13" s="3"/>
      <c r="AD13" s="18"/>
      <c r="AE13" s="5"/>
      <c r="AF13" s="3"/>
    </row>
    <row r="14" spans="2:32" ht="11.25" customHeight="1" x14ac:dyDescent="0.2">
      <c r="B14" s="34">
        <v>5</v>
      </c>
      <c r="C14" s="161" t="s">
        <v>24</v>
      </c>
      <c r="D14" s="35">
        <v>38341</v>
      </c>
      <c r="E14" s="36">
        <v>4470</v>
      </c>
      <c r="F14" s="37">
        <v>1.1770031688546956</v>
      </c>
      <c r="G14" s="38">
        <v>14.147088866189982</v>
      </c>
      <c r="H14" s="39">
        <v>44250</v>
      </c>
      <c r="I14" s="40">
        <v>16.155899999999999</v>
      </c>
      <c r="J14" s="41">
        <v>1.4857461231310154E-2</v>
      </c>
      <c r="K14" s="41">
        <v>-0.84024845330450404</v>
      </c>
      <c r="L14" s="41">
        <v>2.0439228665449338</v>
      </c>
      <c r="M14" s="41">
        <v>8.0351470814413517</v>
      </c>
      <c r="N14" s="41">
        <v>8.1016520464901376</v>
      </c>
      <c r="O14" s="41">
        <v>1.1007509386733227</v>
      </c>
      <c r="P14" s="41">
        <v>17.809327966398357</v>
      </c>
      <c r="Q14" s="41">
        <v>3.6086242721185657</v>
      </c>
      <c r="R14" s="41">
        <v>12.260768697046664</v>
      </c>
      <c r="S14" s="41">
        <v>542.35708231450292</v>
      </c>
      <c r="Y14" s="3"/>
      <c r="Z14" s="16"/>
      <c r="AA14" s="17"/>
      <c r="AC14" s="3"/>
      <c r="AD14" s="18"/>
      <c r="AE14" s="5"/>
      <c r="AF14" s="3"/>
    </row>
    <row r="15" spans="2:32" ht="11.25" customHeight="1" x14ac:dyDescent="0.2">
      <c r="B15" s="6"/>
      <c r="C15" s="166"/>
      <c r="D15" s="48" t="s">
        <v>23</v>
      </c>
      <c r="E15" s="23">
        <v>4470</v>
      </c>
      <c r="F15" s="180"/>
      <c r="G15" s="180"/>
      <c r="H15" s="180"/>
      <c r="I15" s="183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Y15" s="3"/>
      <c r="Z15" s="16"/>
      <c r="AA15" s="17"/>
      <c r="AC15" s="3"/>
      <c r="AD15" s="18"/>
      <c r="AE15" s="5"/>
      <c r="AF15" s="3"/>
    </row>
    <row r="16" spans="2:32" ht="11.25" customHeight="1" x14ac:dyDescent="0.2">
      <c r="B16" s="6"/>
      <c r="C16" s="162"/>
      <c r="D16" s="143"/>
      <c r="E16" s="144"/>
      <c r="F16" s="42"/>
      <c r="G16" s="42"/>
      <c r="H16" s="42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5"/>
      <c r="Y16" s="3"/>
      <c r="Z16" s="16"/>
      <c r="AA16" s="17"/>
      <c r="AC16" s="3"/>
      <c r="AD16" s="18"/>
      <c r="AE16" s="5"/>
      <c r="AF16" s="3"/>
    </row>
    <row r="17" spans="2:32" x14ac:dyDescent="0.2">
      <c r="B17" s="196" t="s">
        <v>311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8"/>
      <c r="Y17" s="3"/>
      <c r="Z17" s="16"/>
      <c r="AA17" s="17"/>
      <c r="AC17" s="3"/>
      <c r="AD17" s="18"/>
      <c r="AE17" s="5"/>
      <c r="AF17" s="3"/>
    </row>
    <row r="18" spans="2:32" ht="11.25" customHeight="1" x14ac:dyDescent="0.2">
      <c r="B18" s="28">
        <v>6</v>
      </c>
      <c r="C18" s="166" t="s">
        <v>25</v>
      </c>
      <c r="D18" s="35">
        <v>38653</v>
      </c>
      <c r="E18" s="36">
        <v>765.3</v>
      </c>
      <c r="F18" s="180">
        <v>3.7076185055695543</v>
      </c>
      <c r="G18" s="180">
        <v>-8.0256706085953375</v>
      </c>
      <c r="H18" s="181">
        <v>44250</v>
      </c>
      <c r="I18" s="182">
        <v>63.662999999999997</v>
      </c>
      <c r="J18" s="182">
        <v>1.8538535015832913E-2</v>
      </c>
      <c r="K18" s="182">
        <v>-2.2072230525699621</v>
      </c>
      <c r="L18" s="182">
        <v>1.0206316110175084</v>
      </c>
      <c r="M18" s="182">
        <v>11.928253959323776</v>
      </c>
      <c r="N18" s="182">
        <v>11.072340173108298</v>
      </c>
      <c r="O18" s="182">
        <v>-0.16919943108847368</v>
      </c>
      <c r="P18" s="182">
        <v>27.406775895917935</v>
      </c>
      <c r="Q18" s="182">
        <v>5.3695207451985416</v>
      </c>
      <c r="R18" s="182">
        <v>12.050736362529179</v>
      </c>
      <c r="S18" s="182">
        <v>471.91472028329133</v>
      </c>
      <c r="T18" s="46"/>
      <c r="Y18" s="3"/>
      <c r="Z18" s="16"/>
      <c r="AA18" s="17"/>
      <c r="AC18" s="3"/>
      <c r="AD18" s="18"/>
      <c r="AE18" s="5"/>
      <c r="AF18" s="3"/>
    </row>
    <row r="19" spans="2:32" ht="13.5" customHeight="1" x14ac:dyDescent="0.2">
      <c r="B19" s="28">
        <f>1+B18</f>
        <v>7</v>
      </c>
      <c r="C19" s="166" t="s">
        <v>35</v>
      </c>
      <c r="D19" s="35">
        <v>43426</v>
      </c>
      <c r="E19" s="36">
        <v>709.45</v>
      </c>
      <c r="F19" s="180">
        <v>11.791308184425331</v>
      </c>
      <c r="G19" s="180">
        <v>43.32323232323234</v>
      </c>
      <c r="H19" s="181">
        <v>44250</v>
      </c>
      <c r="I19" s="182">
        <v>10.694800000000001</v>
      </c>
      <c r="J19" s="182">
        <v>-0.17361435211976639</v>
      </c>
      <c r="K19" s="182">
        <v>-3.9757218790403615</v>
      </c>
      <c r="L19" s="182">
        <v>-4.3475927698127919</v>
      </c>
      <c r="M19" s="182">
        <v>7.6726368459733907</v>
      </c>
      <c r="N19" s="182">
        <v>2.0944307615937907</v>
      </c>
      <c r="O19" s="182">
        <v>-3.9144692511567158</v>
      </c>
      <c r="P19" s="182">
        <v>15.59696491493543</v>
      </c>
      <c r="Q19" s="182">
        <v>3.7091628443703062</v>
      </c>
      <c r="R19" s="182">
        <v>3.0201928981149706</v>
      </c>
      <c r="S19" s="182">
        <v>6.9480000000000874</v>
      </c>
      <c r="T19" s="46"/>
      <c r="Y19" s="3"/>
      <c r="Z19" s="16"/>
      <c r="AA19" s="17"/>
      <c r="AC19" s="3"/>
      <c r="AD19" s="18"/>
      <c r="AE19" s="5"/>
      <c r="AF19" s="3"/>
    </row>
    <row r="20" spans="2:32" ht="13.5" customHeight="1" x14ac:dyDescent="0.2">
      <c r="B20" s="28">
        <f t="shared" ref="B20:B29" si="0">1+B19</f>
        <v>8</v>
      </c>
      <c r="C20" s="166" t="s">
        <v>26</v>
      </c>
      <c r="D20" s="35">
        <v>39234</v>
      </c>
      <c r="E20" s="36">
        <v>117.452</v>
      </c>
      <c r="F20" s="180">
        <v>3.6719274088196752</v>
      </c>
      <c r="G20" s="180">
        <v>11.54989505275854</v>
      </c>
      <c r="H20" s="181">
        <v>44250</v>
      </c>
      <c r="I20" s="182">
        <v>42.885300000000001</v>
      </c>
      <c r="J20" s="182">
        <v>-0.15691679452047858</v>
      </c>
      <c r="K20" s="182">
        <v>-1.8056550937745497</v>
      </c>
      <c r="L20" s="182">
        <v>-0.56320458539886875</v>
      </c>
      <c r="M20" s="182">
        <v>8.3049640374980083</v>
      </c>
      <c r="N20" s="182">
        <v>4.9492326780527618</v>
      </c>
      <c r="O20" s="182">
        <v>-1.9567364407012122</v>
      </c>
      <c r="P20" s="182">
        <v>8.79402721544038</v>
      </c>
      <c r="Q20" s="182">
        <v>1.6735657690721162</v>
      </c>
      <c r="R20" s="182">
        <v>1.6507227619938281</v>
      </c>
      <c r="S20" s="182">
        <v>25.232025009517976</v>
      </c>
      <c r="T20" s="46"/>
      <c r="Y20" s="3"/>
      <c r="Z20" s="16"/>
      <c r="AA20" s="17"/>
      <c r="AC20" s="3"/>
      <c r="AD20" s="18"/>
      <c r="AE20" s="5"/>
      <c r="AF20" s="3"/>
    </row>
    <row r="21" spans="2:32" ht="13.5" customHeight="1" x14ac:dyDescent="0.2">
      <c r="B21" s="28">
        <f t="shared" si="0"/>
        <v>9</v>
      </c>
      <c r="C21" s="166" t="s">
        <v>32</v>
      </c>
      <c r="D21" s="35">
        <v>42472</v>
      </c>
      <c r="E21" s="36">
        <v>0</v>
      </c>
      <c r="F21" s="180" t="s">
        <v>33</v>
      </c>
      <c r="G21" s="180">
        <v>-100</v>
      </c>
      <c r="H21" s="181">
        <v>44250</v>
      </c>
      <c r="I21" s="182">
        <v>88.3</v>
      </c>
      <c r="J21" s="182">
        <v>-0.11312217194570096</v>
      </c>
      <c r="K21" s="182">
        <v>-0.45095828635852708</v>
      </c>
      <c r="L21" s="182">
        <v>-7.9212402398987081E-2</v>
      </c>
      <c r="M21" s="182">
        <v>-0.66374170322864856</v>
      </c>
      <c r="N21" s="182">
        <v>0.11337868480727487</v>
      </c>
      <c r="O21" s="182">
        <v>-0.30484362651008734</v>
      </c>
      <c r="P21" s="182">
        <v>-0.96455809780171542</v>
      </c>
      <c r="Q21" s="182">
        <v>-0.69725596041382287</v>
      </c>
      <c r="R21" s="182">
        <v>-2.1108727089778512</v>
      </c>
      <c r="S21" s="182">
        <v>-9.8918983084378738</v>
      </c>
      <c r="T21" s="46"/>
      <c r="Y21" s="3"/>
      <c r="Z21" s="16"/>
      <c r="AA21" s="17"/>
      <c r="AC21" s="3"/>
      <c r="AD21" s="18"/>
      <c r="AE21" s="5"/>
      <c r="AF21" s="3"/>
    </row>
    <row r="22" spans="2:32" ht="12.75" customHeight="1" x14ac:dyDescent="0.2">
      <c r="B22" s="28">
        <f t="shared" si="0"/>
        <v>10</v>
      </c>
      <c r="C22" s="166" t="s">
        <v>28</v>
      </c>
      <c r="D22" s="35">
        <v>38922</v>
      </c>
      <c r="E22" s="36">
        <v>198.13</v>
      </c>
      <c r="F22" s="180">
        <v>8.9164971689296824</v>
      </c>
      <c r="G22" s="180">
        <v>74.272143548245225</v>
      </c>
      <c r="H22" s="181">
        <v>44250</v>
      </c>
      <c r="I22" s="182">
        <v>75.209999999999994</v>
      </c>
      <c r="J22" s="182">
        <v>-1.3251115192862817</v>
      </c>
      <c r="K22" s="182">
        <v>-0.47637951568083592</v>
      </c>
      <c r="L22" s="182">
        <v>10.765832106038253</v>
      </c>
      <c r="M22" s="182">
        <v>43.557930902844056</v>
      </c>
      <c r="N22" s="182">
        <v>44.969159599074594</v>
      </c>
      <c r="O22" s="182">
        <v>1.3338722716248697</v>
      </c>
      <c r="P22" s="182">
        <v>77.633443552196297</v>
      </c>
      <c r="Q22" s="182">
        <v>16.713221601489757</v>
      </c>
      <c r="R22" s="182">
        <v>4.7265854082271463</v>
      </c>
      <c r="S22" s="182">
        <v>96.234980744707116</v>
      </c>
      <c r="T22" s="46"/>
      <c r="Y22" s="3"/>
      <c r="Z22" s="16"/>
      <c r="AA22" s="17"/>
      <c r="AC22" s="3"/>
      <c r="AD22" s="18"/>
      <c r="AE22" s="5"/>
      <c r="AF22" s="3"/>
    </row>
    <row r="23" spans="2:32" ht="12.75" customHeight="1" x14ac:dyDescent="0.2">
      <c r="B23" s="28">
        <f t="shared" si="0"/>
        <v>11</v>
      </c>
      <c r="C23" s="166" t="s">
        <v>36</v>
      </c>
      <c r="D23" s="35">
        <v>43826</v>
      </c>
      <c r="E23" s="36">
        <v>1701.41</v>
      </c>
      <c r="F23" s="180">
        <v>0.93075955674726263</v>
      </c>
      <c r="G23" s="180">
        <v>0.57635695116040608</v>
      </c>
      <c r="H23" s="181">
        <v>44250</v>
      </c>
      <c r="I23" s="182">
        <v>113.25</v>
      </c>
      <c r="J23" s="182">
        <v>1.7663163472581012E-2</v>
      </c>
      <c r="K23" s="182">
        <v>0.15919342000529912</v>
      </c>
      <c r="L23" s="182">
        <v>0.62194580186589743</v>
      </c>
      <c r="M23" s="182">
        <v>1.8435251798560648</v>
      </c>
      <c r="N23" s="182">
        <v>4.0327025537385541</v>
      </c>
      <c r="O23" s="182">
        <v>0.44345898004436446</v>
      </c>
      <c r="P23" s="182">
        <v>6.3979706877112408</v>
      </c>
      <c r="Q23" s="182">
        <v>1.079971438771854</v>
      </c>
      <c r="R23" s="182">
        <v>11.425558867955775</v>
      </c>
      <c r="S23" s="182">
        <v>13.391272144990406</v>
      </c>
      <c r="T23" s="46"/>
      <c r="Y23" s="3"/>
      <c r="Z23" s="16"/>
      <c r="AA23" s="17"/>
      <c r="AC23" s="3"/>
      <c r="AD23" s="18"/>
      <c r="AE23" s="5"/>
      <c r="AF23" s="3"/>
    </row>
    <row r="24" spans="2:32" ht="12.75" customHeight="1" x14ac:dyDescent="0.2">
      <c r="B24" s="28">
        <f t="shared" si="0"/>
        <v>12</v>
      </c>
      <c r="C24" s="166" t="s">
        <v>34</v>
      </c>
      <c r="D24" s="35">
        <v>43047</v>
      </c>
      <c r="E24" s="36">
        <v>105.71</v>
      </c>
      <c r="F24" s="180">
        <v>2.2835026608611475</v>
      </c>
      <c r="G24" s="180">
        <v>-0.78836227123416647</v>
      </c>
      <c r="H24" s="181">
        <v>44250</v>
      </c>
      <c r="I24" s="182">
        <v>103.2269</v>
      </c>
      <c r="J24" s="182">
        <v>-1.2398331262097884E-2</v>
      </c>
      <c r="K24" s="182">
        <v>-1.9856966792064501</v>
      </c>
      <c r="L24" s="182">
        <v>-2.0290457534205442</v>
      </c>
      <c r="M24" s="182">
        <v>6.3030990812119825</v>
      </c>
      <c r="N24" s="182">
        <v>5.2456161636345477</v>
      </c>
      <c r="O24" s="182">
        <v>-1.3756046574507796</v>
      </c>
      <c r="P24" s="182">
        <v>13.799185754114385</v>
      </c>
      <c r="Q24" s="182">
        <v>1.2212018846554651</v>
      </c>
      <c r="R24" s="182">
        <v>1.3278779459083845</v>
      </c>
      <c r="S24" s="182">
        <v>4.4511858146319305</v>
      </c>
      <c r="T24" s="46"/>
      <c r="Y24" s="3"/>
      <c r="Z24" s="16"/>
      <c r="AA24" s="17"/>
      <c r="AC24" s="3"/>
      <c r="AD24" s="18"/>
      <c r="AE24" s="5"/>
      <c r="AF24" s="3"/>
    </row>
    <row r="25" spans="2:32" ht="12.75" customHeight="1" x14ac:dyDescent="0.2">
      <c r="B25" s="28">
        <f t="shared" si="0"/>
        <v>13</v>
      </c>
      <c r="C25" s="166" t="s">
        <v>27</v>
      </c>
      <c r="D25" s="35">
        <v>39522</v>
      </c>
      <c r="E25" s="36">
        <v>1104</v>
      </c>
      <c r="F25" s="180">
        <v>-24.846834581347853</v>
      </c>
      <c r="G25" s="180">
        <v>-15.011547344110854</v>
      </c>
      <c r="H25" s="181">
        <v>44250</v>
      </c>
      <c r="I25" s="182">
        <v>84.755799999999994</v>
      </c>
      <c r="J25" s="182">
        <v>-0.1833673883985254</v>
      </c>
      <c r="K25" s="182">
        <v>-2.9166537803787196</v>
      </c>
      <c r="L25" s="182">
        <v>-1.0052968761862346</v>
      </c>
      <c r="M25" s="182">
        <v>11.710550421835041</v>
      </c>
      <c r="N25" s="182">
        <v>9.201549718414693</v>
      </c>
      <c r="O25" s="182">
        <v>-1.6039490395577172</v>
      </c>
      <c r="P25" s="182">
        <v>23.40735326450185</v>
      </c>
      <c r="Q25" s="182">
        <v>2.7376653538964346</v>
      </c>
      <c r="R25" s="182">
        <v>5.233380307139246</v>
      </c>
      <c r="S25" s="182">
        <v>93.626130121559868</v>
      </c>
      <c r="T25" s="46"/>
      <c r="Y25" s="3"/>
      <c r="Z25" s="16"/>
      <c r="AA25" s="17"/>
      <c r="AC25" s="3"/>
      <c r="AD25" s="18"/>
      <c r="AE25" s="5"/>
      <c r="AF25" s="3"/>
    </row>
    <row r="26" spans="2:32" ht="12.75" customHeight="1" x14ac:dyDescent="0.2">
      <c r="B26" s="28">
        <f t="shared" si="0"/>
        <v>14</v>
      </c>
      <c r="C26" s="166" t="s">
        <v>30</v>
      </c>
      <c r="D26" s="35">
        <v>40410</v>
      </c>
      <c r="E26" s="36">
        <v>1598</v>
      </c>
      <c r="F26" s="180">
        <v>1.2032932235592098</v>
      </c>
      <c r="G26" s="180">
        <v>27.027027027027017</v>
      </c>
      <c r="H26" s="181">
        <v>44250</v>
      </c>
      <c r="I26" s="182">
        <v>17.3279</v>
      </c>
      <c r="J26" s="182">
        <v>5.771073073423949E-4</v>
      </c>
      <c r="K26" s="182">
        <v>-1.0896865082083096</v>
      </c>
      <c r="L26" s="182">
        <v>0.83916735045421742</v>
      </c>
      <c r="M26" s="182">
        <v>6.6273252558319617</v>
      </c>
      <c r="N26" s="182">
        <v>6.9055933269992709</v>
      </c>
      <c r="O26" s="182">
        <v>0.37711147670136391</v>
      </c>
      <c r="P26" s="182">
        <v>18.487848907974367</v>
      </c>
      <c r="Q26" s="182">
        <v>3.2768907087214583</v>
      </c>
      <c r="R26" s="182">
        <v>13.051030942992647</v>
      </c>
      <c r="S26" s="182">
        <v>263.35509937132736</v>
      </c>
      <c r="T26" s="46"/>
      <c r="Y26" s="3"/>
      <c r="Z26" s="16"/>
      <c r="AA26" s="17"/>
      <c r="AC26" s="3"/>
      <c r="AD26" s="18"/>
      <c r="AE26" s="5"/>
      <c r="AF26" s="3"/>
    </row>
    <row r="27" spans="2:32" ht="11.25" customHeight="1" x14ac:dyDescent="0.2">
      <c r="B27" s="28">
        <f t="shared" si="0"/>
        <v>15</v>
      </c>
      <c r="C27" s="166" t="s">
        <v>37</v>
      </c>
      <c r="D27" s="35">
        <v>43930</v>
      </c>
      <c r="E27" s="36">
        <v>671.92</v>
      </c>
      <c r="F27" s="180">
        <v>4.6234431127934572</v>
      </c>
      <c r="G27" s="180">
        <v>28.202828811673953</v>
      </c>
      <c r="H27" s="181">
        <v>44250</v>
      </c>
      <c r="I27" s="182">
        <v>11.906700000000001</v>
      </c>
      <c r="J27" s="182">
        <v>-5.3722372850051325E-2</v>
      </c>
      <c r="K27" s="182">
        <v>-2.1241091318608296</v>
      </c>
      <c r="L27" s="182">
        <v>0.27623611450322549</v>
      </c>
      <c r="M27" s="182">
        <v>7.757817095796149</v>
      </c>
      <c r="N27" s="182">
        <v>6.5171494516111927</v>
      </c>
      <c r="O27" s="182">
        <v>-0.726208541079576</v>
      </c>
      <c r="P27" s="182">
        <v>18.931418183271109</v>
      </c>
      <c r="Q27" s="182">
        <v>2.836340395394843</v>
      </c>
      <c r="R27" s="182">
        <v>24.559877845784218</v>
      </c>
      <c r="S27" s="182">
        <v>21.451574934574658</v>
      </c>
      <c r="T27" s="46"/>
      <c r="Y27" s="3"/>
      <c r="Z27" s="16"/>
      <c r="AA27" s="17"/>
      <c r="AC27" s="3"/>
      <c r="AD27" s="18"/>
      <c r="AE27" s="5"/>
      <c r="AF27" s="3"/>
    </row>
    <row r="28" spans="2:32" ht="11.25" customHeight="1" x14ac:dyDescent="0.2">
      <c r="B28" s="28">
        <f t="shared" si="0"/>
        <v>16</v>
      </c>
      <c r="C28" s="166" t="s">
        <v>29</v>
      </c>
      <c r="D28" s="35">
        <v>39750</v>
      </c>
      <c r="E28" s="36">
        <v>102.776</v>
      </c>
      <c r="F28" s="180">
        <v>3.6989203914842061</v>
      </c>
      <c r="G28" s="180">
        <v>8.2114617223117072</v>
      </c>
      <c r="H28" s="181">
        <v>44250</v>
      </c>
      <c r="I28" s="182">
        <v>49.201500000000003</v>
      </c>
      <c r="J28" s="182">
        <v>-0.18076468941338186</v>
      </c>
      <c r="K28" s="182">
        <v>-2.5689719359668017</v>
      </c>
      <c r="L28" s="182">
        <v>1.9671601146473927</v>
      </c>
      <c r="M28" s="182">
        <v>7.9231137062563795</v>
      </c>
      <c r="N28" s="182">
        <v>4.6032538083603969</v>
      </c>
      <c r="O28" s="182">
        <v>-2.7655634583574673</v>
      </c>
      <c r="P28" s="182">
        <v>10.444266721714012</v>
      </c>
      <c r="Q28" s="182">
        <v>0.83080410114748648</v>
      </c>
      <c r="R28" s="182">
        <v>6.432378530074967</v>
      </c>
      <c r="S28" s="182">
        <v>115.63140045306102</v>
      </c>
      <c r="T28" s="46"/>
      <c r="Y28" s="3"/>
      <c r="Z28" s="16"/>
      <c r="AA28" s="17"/>
      <c r="AC28" s="3"/>
      <c r="AD28" s="18"/>
      <c r="AE28" s="5"/>
      <c r="AF28" s="3"/>
    </row>
    <row r="29" spans="2:32" ht="11.25" customHeight="1" x14ac:dyDescent="0.2">
      <c r="B29" s="28">
        <f t="shared" si="0"/>
        <v>17</v>
      </c>
      <c r="C29" s="166" t="s">
        <v>31</v>
      </c>
      <c r="D29" s="35">
        <v>41506</v>
      </c>
      <c r="E29" s="36">
        <v>1166</v>
      </c>
      <c r="F29" s="180">
        <v>5.7116953762466061</v>
      </c>
      <c r="G29" s="180">
        <v>25.917926565874726</v>
      </c>
      <c r="H29" s="181">
        <v>44250</v>
      </c>
      <c r="I29" s="182">
        <v>156.4435</v>
      </c>
      <c r="J29" s="182">
        <v>-4.8300814405399795E-2</v>
      </c>
      <c r="K29" s="182">
        <v>-0.92731328028126114</v>
      </c>
      <c r="L29" s="182">
        <v>-6.3916754818538202E-3</v>
      </c>
      <c r="M29" s="182">
        <v>5.1838390032097559</v>
      </c>
      <c r="N29" s="182">
        <v>6.1984598716740891</v>
      </c>
      <c r="O29" s="182">
        <v>-6.5220613035443797E-2</v>
      </c>
      <c r="P29" s="182">
        <v>14.792524711319066</v>
      </c>
      <c r="Q29" s="182">
        <v>2.4178021254295246</v>
      </c>
      <c r="R29" s="182">
        <v>11.346268603631415</v>
      </c>
      <c r="S29" s="182">
        <v>124.40193462192828</v>
      </c>
      <c r="T29" s="46"/>
      <c r="Y29" s="3"/>
      <c r="Z29" s="16"/>
      <c r="AA29" s="17"/>
      <c r="AC29" s="3"/>
      <c r="AD29" s="18"/>
      <c r="AE29" s="5"/>
      <c r="AF29" s="3"/>
    </row>
    <row r="30" spans="2:32" ht="11.25" customHeight="1" x14ac:dyDescent="0.2">
      <c r="B30" s="67"/>
      <c r="C30" s="166"/>
      <c r="D30" s="48" t="s">
        <v>23</v>
      </c>
      <c r="E30" s="23">
        <v>8240.1479999999992</v>
      </c>
      <c r="F30" s="180"/>
      <c r="G30" s="180"/>
      <c r="H30" s="180"/>
      <c r="I30" s="183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Y30" s="3"/>
      <c r="Z30" s="16"/>
      <c r="AA30" s="17"/>
      <c r="AC30" s="3"/>
      <c r="AD30" s="18"/>
      <c r="AE30" s="5"/>
      <c r="AF30" s="3"/>
    </row>
    <row r="31" spans="2:32" ht="11.25" customHeight="1" x14ac:dyDescent="0.2">
      <c r="B31" s="47"/>
      <c r="C31" s="163"/>
      <c r="D31" s="145"/>
      <c r="E31" s="79"/>
      <c r="F31" s="24"/>
      <c r="G31" s="24"/>
      <c r="H31" s="24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7"/>
      <c r="Y31" s="3"/>
      <c r="Z31" s="16"/>
      <c r="AA31" s="17"/>
      <c r="AC31" s="3"/>
      <c r="AD31" s="18"/>
      <c r="AE31" s="5"/>
      <c r="AF31" s="3"/>
    </row>
    <row r="32" spans="2:32" x14ac:dyDescent="0.2">
      <c r="B32" s="196" t="s">
        <v>310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8"/>
    </row>
    <row r="33" spans="2:32" ht="11.25" customHeight="1" x14ac:dyDescent="0.2">
      <c r="B33" s="28">
        <v>18</v>
      </c>
      <c r="C33" s="166" t="s">
        <v>38</v>
      </c>
      <c r="D33" s="35">
        <v>38839</v>
      </c>
      <c r="E33" s="36">
        <v>2610</v>
      </c>
      <c r="F33" s="184">
        <v>-1.0614101592115288</v>
      </c>
      <c r="G33" s="184">
        <v>32.892057026476571</v>
      </c>
      <c r="H33" s="181">
        <v>44250</v>
      </c>
      <c r="I33" s="179">
        <v>78.619299999999996</v>
      </c>
      <c r="J33" s="179">
        <v>-9.1750697343440102E-2</v>
      </c>
      <c r="K33" s="179">
        <v>-1.9275365030655633</v>
      </c>
      <c r="L33" s="179">
        <v>2.6206214202548983</v>
      </c>
      <c r="M33" s="179">
        <v>13.480841457394565</v>
      </c>
      <c r="N33" s="179">
        <v>11.939408091260994</v>
      </c>
      <c r="O33" s="179">
        <v>1.7169908477181473</v>
      </c>
      <c r="P33" s="179">
        <v>25.752248909135169</v>
      </c>
      <c r="Q33" s="179">
        <v>5.025982874013124</v>
      </c>
      <c r="R33" s="179">
        <v>10.52831532374492</v>
      </c>
      <c r="S33" s="179">
        <v>341.04255824738567</v>
      </c>
      <c r="T33" s="46"/>
    </row>
    <row r="34" spans="2:32" ht="11.25" customHeight="1" x14ac:dyDescent="0.2">
      <c r="B34" s="28">
        <f>1+B33</f>
        <v>19</v>
      </c>
      <c r="C34" s="166" t="s">
        <v>46</v>
      </c>
      <c r="D34" s="35">
        <v>43251</v>
      </c>
      <c r="E34" s="36">
        <v>2509.58</v>
      </c>
      <c r="F34" s="180">
        <v>9.3008366615418669</v>
      </c>
      <c r="G34" s="180">
        <v>15.595578074619997</v>
      </c>
      <c r="H34" s="181">
        <v>44250</v>
      </c>
      <c r="I34" s="179">
        <v>10.3964</v>
      </c>
      <c r="J34" s="179">
        <v>2.0203380699035378E-2</v>
      </c>
      <c r="K34" s="179">
        <v>-3.1965511140906955</v>
      </c>
      <c r="L34" s="179">
        <v>0.72859744990898534</v>
      </c>
      <c r="M34" s="179">
        <v>1.8665673776933955</v>
      </c>
      <c r="N34" s="179">
        <v>3.8082875686470619</v>
      </c>
      <c r="O34" s="179">
        <v>0.51434759068762492</v>
      </c>
      <c r="P34" s="179">
        <v>5.3354677906340742</v>
      </c>
      <c r="Q34" s="179">
        <v>1.2051476743960121</v>
      </c>
      <c r="R34" s="179">
        <v>4.0226341196995641</v>
      </c>
      <c r="S34" s="179">
        <v>11.410367882547812</v>
      </c>
      <c r="T34" s="46"/>
    </row>
    <row r="35" spans="2:32" ht="11.25" customHeight="1" x14ac:dyDescent="0.2">
      <c r="B35" s="28">
        <f t="shared" ref="B35:B42" si="1">1+B34</f>
        <v>20</v>
      </c>
      <c r="C35" s="166" t="s">
        <v>40</v>
      </c>
      <c r="D35" s="35">
        <v>41618</v>
      </c>
      <c r="E35" s="36">
        <v>2197</v>
      </c>
      <c r="F35" s="180">
        <v>-1.9196428571428559</v>
      </c>
      <c r="G35" s="180">
        <v>17.048481619605749</v>
      </c>
      <c r="H35" s="181">
        <v>44250</v>
      </c>
      <c r="I35" s="179">
        <v>131.00739999999999</v>
      </c>
      <c r="J35" s="179">
        <v>2.389748969466865E-2</v>
      </c>
      <c r="K35" s="179">
        <v>-0.66798899675789558</v>
      </c>
      <c r="L35" s="179">
        <v>1.3047469032269277</v>
      </c>
      <c r="M35" s="179">
        <v>6.1024065258203253</v>
      </c>
      <c r="N35" s="179">
        <v>7.1272387101628309</v>
      </c>
      <c r="O35" s="179">
        <v>1.0851768119072736</v>
      </c>
      <c r="P35" s="179">
        <v>15.184099513440664</v>
      </c>
      <c r="Q35" s="179">
        <v>3.1502349487899872</v>
      </c>
      <c r="R35" s="179">
        <v>8.9692994847621286</v>
      </c>
      <c r="S35" s="179">
        <v>85.77991406046948</v>
      </c>
      <c r="T35" s="46"/>
    </row>
    <row r="36" spans="2:32" ht="11.25" customHeight="1" x14ac:dyDescent="0.2">
      <c r="B36" s="28">
        <f t="shared" si="1"/>
        <v>21</v>
      </c>
      <c r="C36" s="166" t="s">
        <v>45</v>
      </c>
      <c r="D36" s="35">
        <v>43020</v>
      </c>
      <c r="E36" s="36">
        <v>2115.11</v>
      </c>
      <c r="F36" s="180">
        <v>0.64954840920121715</v>
      </c>
      <c r="G36" s="180">
        <v>183.31413416202321</v>
      </c>
      <c r="H36" s="181">
        <v>44250</v>
      </c>
      <c r="I36" s="179">
        <v>93.041799999999995</v>
      </c>
      <c r="J36" s="179">
        <v>1.1071518786653911E-2</v>
      </c>
      <c r="K36" s="179">
        <v>0.1038245075329236</v>
      </c>
      <c r="L36" s="179">
        <v>0.76612833353555398</v>
      </c>
      <c r="M36" s="179">
        <v>1.937252392805866</v>
      </c>
      <c r="N36" s="179">
        <v>3.7132735707933406</v>
      </c>
      <c r="O36" s="179">
        <v>0.62924507895310011</v>
      </c>
      <c r="P36" s="179">
        <v>4.7599316776691269</v>
      </c>
      <c r="Q36" s="179">
        <v>1.2093984553464221</v>
      </c>
      <c r="R36" s="179">
        <v>-1.9399791150593315</v>
      </c>
      <c r="S36" s="179">
        <v>-6.3935374705026966</v>
      </c>
      <c r="Y36" s="3"/>
      <c r="Z36" s="16"/>
      <c r="AA36" s="17"/>
      <c r="AC36" s="3"/>
      <c r="AD36" s="18"/>
      <c r="AE36" s="5"/>
      <c r="AF36" s="3"/>
    </row>
    <row r="37" spans="2:32" ht="11.25" customHeight="1" x14ac:dyDescent="0.2">
      <c r="B37" s="28">
        <f t="shared" si="1"/>
        <v>22</v>
      </c>
      <c r="C37" s="166" t="s">
        <v>42</v>
      </c>
      <c r="D37" s="35">
        <v>42256</v>
      </c>
      <c r="E37" s="36">
        <v>2302.75</v>
      </c>
      <c r="F37" s="180">
        <v>0.54315791312093964</v>
      </c>
      <c r="G37" s="180">
        <v>25.561626207768985</v>
      </c>
      <c r="H37" s="181">
        <v>44250</v>
      </c>
      <c r="I37" s="179">
        <v>68.81</v>
      </c>
      <c r="J37" s="179">
        <v>1.453488372094025E-2</v>
      </c>
      <c r="K37" s="179">
        <v>0.14553922282056764</v>
      </c>
      <c r="L37" s="179">
        <v>0.71721311475414495</v>
      </c>
      <c r="M37" s="179">
        <v>1.8050007397544698</v>
      </c>
      <c r="N37" s="179">
        <v>3.801478352692822</v>
      </c>
      <c r="O37" s="179">
        <v>0.55531199766187811</v>
      </c>
      <c r="P37" s="179">
        <v>5.3268023878770165</v>
      </c>
      <c r="Q37" s="179">
        <v>1.116825863335813</v>
      </c>
      <c r="R37" s="179">
        <v>-2.0847805360181382</v>
      </c>
      <c r="S37" s="179">
        <v>-10.877069484091317</v>
      </c>
      <c r="Y37" s="3"/>
      <c r="Z37" s="16"/>
      <c r="AA37" s="17"/>
      <c r="AC37" s="3"/>
      <c r="AD37" s="18"/>
      <c r="AE37" s="5"/>
      <c r="AF37" s="3"/>
    </row>
    <row r="38" spans="2:32" ht="11.25" customHeight="1" x14ac:dyDescent="0.2">
      <c r="B38" s="28">
        <f t="shared" si="1"/>
        <v>23</v>
      </c>
      <c r="C38" s="166" t="s">
        <v>43</v>
      </c>
      <c r="D38" s="35">
        <v>42380</v>
      </c>
      <c r="E38" s="36">
        <v>387</v>
      </c>
      <c r="F38" s="180">
        <v>2.1108179419525142</v>
      </c>
      <c r="G38" s="180">
        <v>24.838709677419345</v>
      </c>
      <c r="H38" s="181">
        <v>44250</v>
      </c>
      <c r="I38" s="179">
        <v>114.8272</v>
      </c>
      <c r="J38" s="179">
        <v>-8.6576922507997089E-2</v>
      </c>
      <c r="K38" s="179">
        <v>-0.35085892312436417</v>
      </c>
      <c r="L38" s="179">
        <v>1.9688287285065886</v>
      </c>
      <c r="M38" s="179">
        <v>5.7608510442330729</v>
      </c>
      <c r="N38" s="179">
        <v>5.7993421355717167</v>
      </c>
      <c r="O38" s="179">
        <v>1.3140352874016381</v>
      </c>
      <c r="P38" s="179">
        <v>10.801771636447931</v>
      </c>
      <c r="Q38" s="179">
        <v>2.8567333703577225</v>
      </c>
      <c r="R38" s="179">
        <v>5.4429190770910019</v>
      </c>
      <c r="S38" s="179">
        <v>31.273514321414098</v>
      </c>
      <c r="Y38" s="3"/>
      <c r="Z38" s="16"/>
      <c r="AA38" s="17"/>
      <c r="AC38" s="3"/>
      <c r="AD38" s="18"/>
      <c r="AE38" s="5"/>
      <c r="AF38" s="3"/>
    </row>
    <row r="39" spans="2:32" s="10" customFormat="1" ht="11.25" customHeight="1" x14ac:dyDescent="0.2">
      <c r="B39" s="28">
        <f t="shared" si="1"/>
        <v>24</v>
      </c>
      <c r="C39" s="166" t="s">
        <v>48</v>
      </c>
      <c r="D39" s="35">
        <v>44026</v>
      </c>
      <c r="E39" s="36">
        <v>2116</v>
      </c>
      <c r="F39" s="180">
        <v>2.9683698296836925</v>
      </c>
      <c r="G39" s="180" t="s">
        <v>33</v>
      </c>
      <c r="H39" s="181">
        <v>44250</v>
      </c>
      <c r="I39" s="179">
        <v>104.2398</v>
      </c>
      <c r="J39" s="179">
        <v>1.0745611089468809E-2</v>
      </c>
      <c r="K39" s="179">
        <v>9.7562661924266436E-2</v>
      </c>
      <c r="L39" s="179">
        <v>0.69415733202473628</v>
      </c>
      <c r="M39" s="179">
        <v>1.8190520378012831</v>
      </c>
      <c r="N39" s="179">
        <v>3.5234179478012218</v>
      </c>
      <c r="O39" s="179">
        <v>0.56029867160591884</v>
      </c>
      <c r="P39" s="179">
        <v>4.239799999999927</v>
      </c>
      <c r="Q39" s="179">
        <v>1.0673955219611564</v>
      </c>
      <c r="R39" s="179">
        <v>6.968143176423669</v>
      </c>
      <c r="S39" s="179">
        <v>4.239799999999927</v>
      </c>
      <c r="T39" s="49"/>
      <c r="U39" s="8"/>
      <c r="V39" s="8"/>
      <c r="W39" s="8"/>
      <c r="X39" s="8"/>
      <c r="Y39" s="8"/>
      <c r="AA39" s="51"/>
      <c r="AB39" s="8"/>
      <c r="AC39" s="8"/>
      <c r="AD39" s="13"/>
      <c r="AF39" s="8"/>
    </row>
    <row r="40" spans="2:32" s="10" customFormat="1" ht="11.25" customHeight="1" x14ac:dyDescent="0.2">
      <c r="B40" s="28">
        <f t="shared" si="1"/>
        <v>25</v>
      </c>
      <c r="C40" s="166" t="s">
        <v>44</v>
      </c>
      <c r="D40" s="35">
        <v>42478</v>
      </c>
      <c r="E40" s="36">
        <v>1670</v>
      </c>
      <c r="F40" s="180">
        <v>6.099110546378661</v>
      </c>
      <c r="G40" s="180">
        <v>24.719940253920836</v>
      </c>
      <c r="H40" s="181">
        <v>44250</v>
      </c>
      <c r="I40" s="179">
        <v>48.232900000000001</v>
      </c>
      <c r="J40" s="179">
        <v>-0.31497169594896235</v>
      </c>
      <c r="K40" s="179">
        <v>-1.0556438791732736</v>
      </c>
      <c r="L40" s="179">
        <v>3.932072202912873</v>
      </c>
      <c r="M40" s="179">
        <v>16.220494829065291</v>
      </c>
      <c r="N40" s="179">
        <v>15.232852886859938</v>
      </c>
      <c r="O40" s="179">
        <v>1.4148444070648081</v>
      </c>
      <c r="P40" s="179">
        <v>31.805487238345222</v>
      </c>
      <c r="Q40" s="179">
        <v>6.1498508973667931</v>
      </c>
      <c r="R40" s="179">
        <v>3.4677615133285045</v>
      </c>
      <c r="S40" s="179">
        <v>17.998229789990418</v>
      </c>
      <c r="T40" s="8"/>
      <c r="U40" s="8"/>
      <c r="V40" s="8"/>
      <c r="W40" s="8"/>
      <c r="X40" s="8"/>
      <c r="Y40" s="8"/>
      <c r="Z40" s="50"/>
      <c r="AA40" s="51"/>
      <c r="AB40" s="8"/>
      <c r="AC40" s="8"/>
      <c r="AD40" s="13"/>
      <c r="AF40" s="8"/>
    </row>
    <row r="41" spans="2:32" s="10" customFormat="1" ht="11.25" customHeight="1" x14ac:dyDescent="0.2">
      <c r="B41" s="28">
        <f t="shared" si="1"/>
        <v>26</v>
      </c>
      <c r="C41" s="166" t="s">
        <v>47</v>
      </c>
      <c r="D41" s="35">
        <v>43404</v>
      </c>
      <c r="E41" s="36">
        <v>137</v>
      </c>
      <c r="F41" s="180">
        <v>3.007518796992481</v>
      </c>
      <c r="G41" s="180">
        <v>24.545454545454536</v>
      </c>
      <c r="H41" s="181">
        <v>44250</v>
      </c>
      <c r="I41" s="179">
        <v>10.353199999999999</v>
      </c>
      <c r="J41" s="179">
        <v>0.29546533368207673</v>
      </c>
      <c r="K41" s="179">
        <v>-1.2344265735600213</v>
      </c>
      <c r="L41" s="179">
        <v>2.4095908839122604</v>
      </c>
      <c r="M41" s="179">
        <v>9.3574725634551825</v>
      </c>
      <c r="N41" s="179">
        <v>7.9864406779660335</v>
      </c>
      <c r="O41" s="179">
        <v>1.4890259084626045</v>
      </c>
      <c r="P41" s="179">
        <v>22.698775761741508</v>
      </c>
      <c r="Q41" s="179">
        <v>5.1150323877595882</v>
      </c>
      <c r="R41" s="179">
        <v>3.8979599452543479</v>
      </c>
      <c r="S41" s="179">
        <v>9.2677217092545163</v>
      </c>
      <c r="T41" s="8"/>
      <c r="U41" s="8"/>
      <c r="V41" s="8"/>
      <c r="W41" s="8"/>
      <c r="X41" s="8"/>
      <c r="Y41" s="8"/>
      <c r="Z41" s="50"/>
      <c r="AA41" s="51"/>
      <c r="AB41" s="8"/>
      <c r="AC41" s="8"/>
      <c r="AD41" s="13"/>
      <c r="AF41" s="8"/>
    </row>
    <row r="42" spans="2:32" s="10" customFormat="1" ht="11.25" customHeight="1" x14ac:dyDescent="0.2">
      <c r="B42" s="28">
        <f t="shared" si="1"/>
        <v>27</v>
      </c>
      <c r="C42" s="166" t="s">
        <v>41</v>
      </c>
      <c r="D42" s="35">
        <v>39384</v>
      </c>
      <c r="E42" s="36">
        <v>6268</v>
      </c>
      <c r="F42" s="180">
        <v>5.7176589644122089</v>
      </c>
      <c r="G42" s="180">
        <v>24.266455194290248</v>
      </c>
      <c r="H42" s="181">
        <v>44250</v>
      </c>
      <c r="I42" s="179">
        <v>17.106000000000002</v>
      </c>
      <c r="J42" s="179">
        <v>0.11002387752236942</v>
      </c>
      <c r="K42" s="179">
        <v>-0.72486057025457074</v>
      </c>
      <c r="L42" s="179">
        <v>2.6943303796557183</v>
      </c>
      <c r="M42" s="179">
        <v>8.3172391958208802</v>
      </c>
      <c r="N42" s="179">
        <v>9.2155836195779059</v>
      </c>
      <c r="O42" s="179">
        <v>2.0729655221796595</v>
      </c>
      <c r="P42" s="179">
        <v>20.591324699861136</v>
      </c>
      <c r="Q42" s="179">
        <v>4.7192854650415672</v>
      </c>
      <c r="R42" s="179">
        <v>12.319806267444022</v>
      </c>
      <c r="S42" s="179">
        <v>370.60779706338974</v>
      </c>
      <c r="T42" s="8"/>
      <c r="U42" s="8"/>
      <c r="V42" s="8"/>
      <c r="W42" s="8"/>
      <c r="X42" s="8"/>
      <c r="Y42" s="8"/>
      <c r="Z42" s="50"/>
      <c r="AA42" s="51"/>
      <c r="AB42" s="8"/>
      <c r="AC42" s="8"/>
      <c r="AD42" s="13"/>
      <c r="AF42" s="8"/>
    </row>
    <row r="43" spans="2:32" s="10" customFormat="1" ht="11.25" customHeight="1" x14ac:dyDescent="0.2">
      <c r="B43" s="28">
        <f>1+B42</f>
        <v>28</v>
      </c>
      <c r="C43" s="166" t="s">
        <v>39</v>
      </c>
      <c r="D43" s="35">
        <v>39750</v>
      </c>
      <c r="E43" s="36">
        <v>186.95400000000001</v>
      </c>
      <c r="F43" s="180">
        <v>2.327287057612959</v>
      </c>
      <c r="G43" s="180">
        <v>-15.096935925557563</v>
      </c>
      <c r="H43" s="181">
        <v>44250</v>
      </c>
      <c r="I43" s="179">
        <v>48.388500000000001</v>
      </c>
      <c r="J43" s="179">
        <v>-8.6928512139028413E-2</v>
      </c>
      <c r="K43" s="179">
        <v>-1.1307284760093239</v>
      </c>
      <c r="L43" s="179">
        <v>0.28226633756316399</v>
      </c>
      <c r="M43" s="179">
        <v>6.0651228039411587</v>
      </c>
      <c r="N43" s="179">
        <v>4.255452089267231</v>
      </c>
      <c r="O43" s="179">
        <v>-1.020913278622837</v>
      </c>
      <c r="P43" s="179">
        <v>8.0071515941536386</v>
      </c>
      <c r="Q43" s="179">
        <v>1.4729659166926812</v>
      </c>
      <c r="R43" s="179">
        <v>7.3263940933588234</v>
      </c>
      <c r="S43" s="179">
        <v>139.05048719771688</v>
      </c>
      <c r="T43" s="8"/>
      <c r="U43" s="8"/>
      <c r="V43" s="8"/>
      <c r="W43" s="8"/>
      <c r="X43" s="8"/>
      <c r="Y43" s="8"/>
      <c r="Z43" s="50"/>
      <c r="AA43" s="51"/>
      <c r="AB43" s="8"/>
      <c r="AC43" s="8"/>
      <c r="AD43" s="13"/>
      <c r="AF43" s="8"/>
    </row>
    <row r="44" spans="2:32" ht="11.25" customHeight="1" x14ac:dyDescent="0.2">
      <c r="B44" s="28"/>
      <c r="C44" s="166"/>
      <c r="D44" s="22" t="s">
        <v>23</v>
      </c>
      <c r="E44" s="23">
        <v>22499.394</v>
      </c>
      <c r="F44" s="180"/>
      <c r="G44" s="180"/>
      <c r="H44" s="180"/>
      <c r="I44" s="183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8"/>
    </row>
    <row r="45" spans="2:32" x14ac:dyDescent="0.2">
      <c r="B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spans="2:32" x14ac:dyDescent="0.2">
      <c r="B46" s="196" t="s">
        <v>309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8"/>
      <c r="Y46" s="3"/>
      <c r="Z46" s="16"/>
      <c r="AA46" s="17"/>
      <c r="AC46" s="3"/>
      <c r="AD46" s="18"/>
      <c r="AE46" s="5"/>
      <c r="AF46" s="3"/>
    </row>
    <row r="47" spans="2:32" ht="11.25" customHeight="1" x14ac:dyDescent="0.2">
      <c r="B47" s="28">
        <v>29</v>
      </c>
      <c r="C47" s="166" t="s">
        <v>61</v>
      </c>
      <c r="D47" s="35">
        <v>39993</v>
      </c>
      <c r="E47" s="36">
        <v>6609.22</v>
      </c>
      <c r="F47" s="180">
        <v>14.179838056260508</v>
      </c>
      <c r="G47" s="180">
        <v>61.990686274509812</v>
      </c>
      <c r="H47" s="181">
        <v>44250</v>
      </c>
      <c r="I47" s="182">
        <v>15.952999999999999</v>
      </c>
      <c r="J47" s="182">
        <v>-0.16583747927030323</v>
      </c>
      <c r="K47" s="182">
        <v>-2.5646037049026016</v>
      </c>
      <c r="L47" s="182">
        <v>1.0694238542340084</v>
      </c>
      <c r="M47" s="182">
        <v>15.157508734443969</v>
      </c>
      <c r="N47" s="182">
        <v>13.720122894434805</v>
      </c>
      <c r="O47" s="182">
        <v>-0.15146583882030829</v>
      </c>
      <c r="P47" s="182">
        <v>38.050692719736269</v>
      </c>
      <c r="Q47" s="182">
        <v>6.0521452408492937</v>
      </c>
      <c r="R47" s="182">
        <v>19.299400825451784</v>
      </c>
      <c r="S47" s="182">
        <v>683.50734605453681</v>
      </c>
      <c r="T47" s="46"/>
      <c r="Y47" s="3"/>
      <c r="Z47" s="16"/>
      <c r="AA47" s="17"/>
      <c r="AC47" s="3"/>
      <c r="AD47" s="18"/>
      <c r="AE47" s="5"/>
      <c r="AF47" s="3"/>
    </row>
    <row r="48" spans="2:32" ht="11.25" customHeight="1" x14ac:dyDescent="0.2">
      <c r="B48" s="28">
        <f>1+B47</f>
        <v>30</v>
      </c>
      <c r="C48" s="166" t="s">
        <v>52</v>
      </c>
      <c r="D48" s="35">
        <v>38810</v>
      </c>
      <c r="E48" s="36">
        <v>3348.1928670000002</v>
      </c>
      <c r="F48" s="180">
        <v>25.838243419669162</v>
      </c>
      <c r="G48" s="180">
        <v>105.96287102083886</v>
      </c>
      <c r="H48" s="181">
        <v>44250</v>
      </c>
      <c r="I48" s="182">
        <v>118.35</v>
      </c>
      <c r="J48" s="182">
        <v>-1.2515644555694649</v>
      </c>
      <c r="K48" s="182">
        <v>0.98122866894194694</v>
      </c>
      <c r="L48" s="182">
        <v>0.25412960609905166</v>
      </c>
      <c r="M48" s="182">
        <v>27.199251958771619</v>
      </c>
      <c r="N48" s="182">
        <v>32.446106688780006</v>
      </c>
      <c r="O48" s="182">
        <v>-2.3552717015099867</v>
      </c>
      <c r="P48" s="182">
        <v>76.385111218748449</v>
      </c>
      <c r="Q48" s="182">
        <v>9.7285204219285326</v>
      </c>
      <c r="R48" s="182">
        <v>5.9372834055639201</v>
      </c>
      <c r="S48" s="182">
        <v>136.22754491017636</v>
      </c>
      <c r="T48" s="46"/>
      <c r="Y48" s="3"/>
      <c r="Z48" s="16"/>
      <c r="AA48" s="17"/>
      <c r="AC48" s="3"/>
      <c r="AD48" s="18"/>
      <c r="AE48" s="5"/>
      <c r="AF48" s="3"/>
    </row>
    <row r="49" spans="2:32" ht="11.25" customHeight="1" x14ac:dyDescent="0.2">
      <c r="B49" s="28">
        <f t="shared" ref="B49:B68" si="2">1+B48</f>
        <v>31</v>
      </c>
      <c r="C49" s="166" t="s">
        <v>60</v>
      </c>
      <c r="D49" s="35">
        <v>39700</v>
      </c>
      <c r="E49" s="36">
        <v>869.67</v>
      </c>
      <c r="F49" s="180">
        <v>21.389389054059716</v>
      </c>
      <c r="G49" s="180">
        <v>12.241552876797179</v>
      </c>
      <c r="H49" s="181">
        <v>44250</v>
      </c>
      <c r="I49" s="182">
        <v>73.13</v>
      </c>
      <c r="J49" s="182">
        <v>-6.832467887402105E-2</v>
      </c>
      <c r="K49" s="182">
        <v>-2.5193281791522137</v>
      </c>
      <c r="L49" s="182">
        <v>0.92464808170027446</v>
      </c>
      <c r="M49" s="182">
        <v>14.337085678549212</v>
      </c>
      <c r="N49" s="182">
        <v>12.438499384993928</v>
      </c>
      <c r="O49" s="182">
        <v>-0.38141942514643423</v>
      </c>
      <c r="P49" s="182">
        <v>37.024545624882997</v>
      </c>
      <c r="Q49" s="182">
        <v>5.9855072463768311</v>
      </c>
      <c r="R49" s="182">
        <v>16.333257123152144</v>
      </c>
      <c r="S49" s="182">
        <v>559.24745746084534</v>
      </c>
      <c r="T49" s="46"/>
      <c r="Y49" s="3"/>
      <c r="Z49" s="16"/>
      <c r="AA49" s="17"/>
      <c r="AC49" s="3"/>
      <c r="AD49" s="18"/>
      <c r="AE49" s="5"/>
      <c r="AF49" s="3"/>
    </row>
    <row r="50" spans="2:32" ht="11.25" customHeight="1" x14ac:dyDescent="0.2">
      <c r="B50" s="28">
        <f t="shared" si="2"/>
        <v>32</v>
      </c>
      <c r="C50" s="166" t="s">
        <v>59</v>
      </c>
      <c r="D50" s="35">
        <v>39644</v>
      </c>
      <c r="E50" s="36">
        <v>1861.21</v>
      </c>
      <c r="F50" s="180">
        <v>5.0640699971775449</v>
      </c>
      <c r="G50" s="180">
        <v>51.919388146564025</v>
      </c>
      <c r="H50" s="181">
        <v>44250</v>
      </c>
      <c r="I50" s="182">
        <v>128.65610000000001</v>
      </c>
      <c r="J50" s="182">
        <v>-7.7433404941751327E-2</v>
      </c>
      <c r="K50" s="182">
        <v>-2.6494145243364797</v>
      </c>
      <c r="L50" s="182">
        <v>1.2339491013700021</v>
      </c>
      <c r="M50" s="182">
        <v>15.016006715579389</v>
      </c>
      <c r="N50" s="182">
        <v>12.590061214934911</v>
      </c>
      <c r="O50" s="182">
        <v>-0.28204929468299555</v>
      </c>
      <c r="P50" s="182">
        <v>35.925102638924436</v>
      </c>
      <c r="Q50" s="182">
        <v>6.2402559224173482</v>
      </c>
      <c r="R50" s="182">
        <v>18.873245895699718</v>
      </c>
      <c r="S50" s="182">
        <v>786.13502045233577</v>
      </c>
      <c r="T50" s="46"/>
      <c r="Y50" s="3"/>
      <c r="Z50" s="16"/>
      <c r="AA50" s="17"/>
      <c r="AC50" s="3"/>
      <c r="AD50" s="18"/>
      <c r="AE50" s="5"/>
      <c r="AF50" s="3"/>
    </row>
    <row r="51" spans="2:32" ht="11.25" customHeight="1" x14ac:dyDescent="0.2">
      <c r="B51" s="28">
        <f t="shared" si="2"/>
        <v>33</v>
      </c>
      <c r="C51" s="166" t="s">
        <v>54</v>
      </c>
      <c r="D51" s="35">
        <v>38314</v>
      </c>
      <c r="E51" s="36">
        <v>9419</v>
      </c>
      <c r="F51" s="180">
        <v>2.7041762076109421</v>
      </c>
      <c r="G51" s="180">
        <v>37.664425606547795</v>
      </c>
      <c r="H51" s="181">
        <v>44250</v>
      </c>
      <c r="I51" s="182">
        <v>709.94500000000005</v>
      </c>
      <c r="J51" s="182">
        <v>-0.32395819234865009</v>
      </c>
      <c r="K51" s="182">
        <v>-3.2584136611882197</v>
      </c>
      <c r="L51" s="182">
        <v>-0.62871901335430636</v>
      </c>
      <c r="M51" s="182">
        <v>13.058612532769631</v>
      </c>
      <c r="N51" s="182">
        <v>12.245919189009346</v>
      </c>
      <c r="O51" s="182">
        <v>-1.1604109817898056</v>
      </c>
      <c r="P51" s="182">
        <v>37.397186042460895</v>
      </c>
      <c r="Q51" s="182">
        <v>4.6431399854873767</v>
      </c>
      <c r="R51" s="182">
        <v>15.021966862596159</v>
      </c>
      <c r="S51" s="182">
        <v>873.82028251369184</v>
      </c>
      <c r="T51" s="46"/>
      <c r="Y51" s="3"/>
      <c r="Z51" s="16"/>
      <c r="AA51" s="17"/>
      <c r="AC51" s="3"/>
      <c r="AD51" s="18"/>
      <c r="AE51" s="5"/>
      <c r="AF51" s="3"/>
    </row>
    <row r="52" spans="2:32" ht="11.25" customHeight="1" x14ac:dyDescent="0.2">
      <c r="B52" s="28">
        <f t="shared" si="2"/>
        <v>34</v>
      </c>
      <c r="C52" s="166" t="s">
        <v>66</v>
      </c>
      <c r="D52" s="35">
        <v>42076</v>
      </c>
      <c r="E52" s="36">
        <v>127.99</v>
      </c>
      <c r="F52" s="180">
        <v>8.8720653283429698</v>
      </c>
      <c r="G52" s="180">
        <v>111.10011545439549</v>
      </c>
      <c r="H52" s="181">
        <v>44250</v>
      </c>
      <c r="I52" s="182">
        <v>107.51</v>
      </c>
      <c r="J52" s="182">
        <v>-0.24125452352229404</v>
      </c>
      <c r="K52" s="182">
        <v>-2.6265736799202744</v>
      </c>
      <c r="L52" s="182">
        <v>0.16770707164819321</v>
      </c>
      <c r="M52" s="182">
        <v>20.920031492520486</v>
      </c>
      <c r="N52" s="182">
        <v>14.032668646584545</v>
      </c>
      <c r="O52" s="182">
        <v>-1.859946061559814E-2</v>
      </c>
      <c r="P52" s="182">
        <v>31.526792268167391</v>
      </c>
      <c r="Q52" s="182">
        <v>5.0928641251221984</v>
      </c>
      <c r="R52" s="182">
        <v>2.3020135755706939</v>
      </c>
      <c r="S52" s="182">
        <v>14.51748773910786</v>
      </c>
      <c r="T52" s="46"/>
      <c r="Y52" s="3"/>
      <c r="Z52" s="16"/>
      <c r="AA52" s="17"/>
      <c r="AC52" s="3"/>
      <c r="AD52" s="18"/>
      <c r="AE52" s="5"/>
      <c r="AF52" s="3"/>
    </row>
    <row r="53" spans="2:32" ht="11.25" customHeight="1" x14ac:dyDescent="0.2">
      <c r="B53" s="28">
        <f t="shared" si="2"/>
        <v>35</v>
      </c>
      <c r="C53" s="166" t="s">
        <v>67</v>
      </c>
      <c r="D53" s="35">
        <v>38091</v>
      </c>
      <c r="E53" s="36">
        <v>1032.01</v>
      </c>
      <c r="F53" s="180">
        <v>98.75012036591238</v>
      </c>
      <c r="G53" s="180">
        <v>883.42862588145613</v>
      </c>
      <c r="H53" s="181">
        <v>44250</v>
      </c>
      <c r="I53" s="182">
        <v>69.55</v>
      </c>
      <c r="J53" s="182">
        <v>-1.3335224854589267</v>
      </c>
      <c r="K53" s="182">
        <v>-0.79874482955354376</v>
      </c>
      <c r="L53" s="182">
        <v>8.6718750000000178</v>
      </c>
      <c r="M53" s="182">
        <v>35.733801717408255</v>
      </c>
      <c r="N53" s="182">
        <v>37.450592885375464</v>
      </c>
      <c r="O53" s="182">
        <v>2.7326440177252609</v>
      </c>
      <c r="P53" s="182">
        <v>68.892666342884894</v>
      </c>
      <c r="Q53" s="182">
        <v>15.550755939524885</v>
      </c>
      <c r="R53" s="182">
        <v>7.4923732573562996</v>
      </c>
      <c r="S53" s="182">
        <v>238.09270573438823</v>
      </c>
      <c r="T53" s="46"/>
      <c r="Y53" s="3"/>
      <c r="Z53" s="16"/>
      <c r="AA53" s="17"/>
      <c r="AC53" s="3"/>
      <c r="AD53" s="18"/>
      <c r="AE53" s="5"/>
      <c r="AF53" s="3"/>
    </row>
    <row r="54" spans="2:32" ht="11.25" customHeight="1" x14ac:dyDescent="0.2">
      <c r="B54" s="28">
        <f t="shared" si="2"/>
        <v>36</v>
      </c>
      <c r="C54" s="166" t="s">
        <v>65</v>
      </c>
      <c r="D54" s="35">
        <v>34843</v>
      </c>
      <c r="E54" s="36">
        <v>136.20172600000001</v>
      </c>
      <c r="F54" s="180">
        <v>5.4707642618284646</v>
      </c>
      <c r="G54" s="180">
        <v>29.076692570128905</v>
      </c>
      <c r="H54" s="181">
        <v>44250</v>
      </c>
      <c r="I54" s="182">
        <v>8.4327000000000005</v>
      </c>
      <c r="J54" s="182">
        <v>-0.30266129127600738</v>
      </c>
      <c r="K54" s="182">
        <v>-1.9761237750938521</v>
      </c>
      <c r="L54" s="182">
        <v>-0.27672331216515023</v>
      </c>
      <c r="M54" s="182">
        <v>15.730460440540783</v>
      </c>
      <c r="N54" s="182">
        <v>10.956667516574958</v>
      </c>
      <c r="O54" s="182">
        <v>-1.3199929787607423</v>
      </c>
      <c r="P54" s="182">
        <v>35.865663972914021</v>
      </c>
      <c r="Q54" s="182">
        <v>4.0791389992842042</v>
      </c>
      <c r="R54" s="182">
        <v>5.9511614661101442</v>
      </c>
      <c r="S54" s="182">
        <v>162.021536141827</v>
      </c>
      <c r="T54" s="46"/>
      <c r="Y54" s="3"/>
      <c r="Z54" s="16"/>
      <c r="AA54" s="17"/>
      <c r="AC54" s="3"/>
      <c r="AD54" s="18"/>
      <c r="AE54" s="5"/>
      <c r="AF54" s="3"/>
    </row>
    <row r="55" spans="2:32" ht="11.25" customHeight="1" x14ac:dyDescent="0.2">
      <c r="B55" s="28">
        <f t="shared" si="2"/>
        <v>37</v>
      </c>
      <c r="C55" s="166" t="s">
        <v>62</v>
      </c>
      <c r="D55" s="35">
        <v>40094</v>
      </c>
      <c r="E55" s="36">
        <v>146.43</v>
      </c>
      <c r="F55" s="180">
        <v>20.568135034993816</v>
      </c>
      <c r="G55" s="180">
        <v>39.669973292636399</v>
      </c>
      <c r="H55" s="181">
        <v>44250</v>
      </c>
      <c r="I55" s="182">
        <v>87.987499999999997</v>
      </c>
      <c r="J55" s="182">
        <v>-6.3604922566684596E-2</v>
      </c>
      <c r="K55" s="182">
        <v>-2.348627192889996</v>
      </c>
      <c r="L55" s="182">
        <v>-1.5709494606888419</v>
      </c>
      <c r="M55" s="182">
        <v>8.7253356135945879</v>
      </c>
      <c r="N55" s="182">
        <v>5.3084179710409796</v>
      </c>
      <c r="O55" s="182">
        <v>-1.2784019190615115</v>
      </c>
      <c r="P55" s="182">
        <v>22.500222759319797</v>
      </c>
      <c r="Q55" s="182">
        <v>2.2248685701007576</v>
      </c>
      <c r="R55" s="182">
        <v>7.4060231257629505</v>
      </c>
      <c r="S55" s="182">
        <v>125.58042252745607</v>
      </c>
      <c r="T55" s="46"/>
      <c r="Y55" s="3"/>
      <c r="Z55" s="16"/>
      <c r="AA55" s="17"/>
      <c r="AC55" s="3"/>
      <c r="AD55" s="18"/>
      <c r="AE55" s="5"/>
      <c r="AF55" s="3"/>
    </row>
    <row r="56" spans="2:32" ht="11.25" customHeight="1" x14ac:dyDescent="0.2">
      <c r="B56" s="28">
        <f t="shared" si="2"/>
        <v>38</v>
      </c>
      <c r="C56" s="166" t="s">
        <v>70</v>
      </c>
      <c r="D56" s="35">
        <v>30445</v>
      </c>
      <c r="E56" s="36">
        <v>1723.983743</v>
      </c>
      <c r="F56" s="180">
        <v>12.666199667400502</v>
      </c>
      <c r="G56" s="180">
        <v>74.247989878368429</v>
      </c>
      <c r="H56" s="181">
        <v>44250</v>
      </c>
      <c r="I56" s="182">
        <v>14.113799999999999</v>
      </c>
      <c r="J56" s="182">
        <v>-1.2689574122782488</v>
      </c>
      <c r="K56" s="182">
        <v>2.1495570609692427</v>
      </c>
      <c r="L56" s="182">
        <v>3.4159852281719694</v>
      </c>
      <c r="M56" s="182">
        <v>32.626059501212247</v>
      </c>
      <c r="N56" s="182">
        <v>35.579250720461154</v>
      </c>
      <c r="O56" s="182">
        <v>-0.4373650869792356</v>
      </c>
      <c r="P56" s="182">
        <v>81.490625723324001</v>
      </c>
      <c r="Q56" s="182">
        <v>13.512470141631262</v>
      </c>
      <c r="R56" s="182">
        <v>56.510174778589061</v>
      </c>
      <c r="S56" s="182">
        <v>75.002789867202551</v>
      </c>
      <c r="T56" s="46"/>
      <c r="Y56" s="3"/>
      <c r="Z56" s="16"/>
      <c r="AA56" s="17"/>
      <c r="AC56" s="3"/>
      <c r="AD56" s="18"/>
      <c r="AE56" s="5"/>
      <c r="AF56" s="3"/>
    </row>
    <row r="57" spans="2:32" ht="11.25" customHeight="1" x14ac:dyDescent="0.2">
      <c r="B57" s="28">
        <f t="shared" si="2"/>
        <v>39</v>
      </c>
      <c r="C57" s="166" t="s">
        <v>64</v>
      </c>
      <c r="D57" s="35">
        <v>40812</v>
      </c>
      <c r="E57" s="36">
        <v>1433</v>
      </c>
      <c r="F57" s="180">
        <v>30.391264786169248</v>
      </c>
      <c r="G57" s="180">
        <v>238.77068557919623</v>
      </c>
      <c r="H57" s="181">
        <v>44250</v>
      </c>
      <c r="I57" s="182">
        <v>139.19130000000001</v>
      </c>
      <c r="J57" s="182">
        <v>-0.30704770090244082</v>
      </c>
      <c r="K57" s="182">
        <v>0.82745981499325882</v>
      </c>
      <c r="L57" s="182">
        <v>6.3625922611793451</v>
      </c>
      <c r="M57" s="182">
        <v>18.577340771005591</v>
      </c>
      <c r="N57" s="182">
        <v>14.202061672968114</v>
      </c>
      <c r="O57" s="182">
        <v>3.6654584020073377</v>
      </c>
      <c r="P57" s="182">
        <v>38.718270696923796</v>
      </c>
      <c r="Q57" s="182">
        <v>6.3839723139808013</v>
      </c>
      <c r="R57" s="182">
        <v>15.934790370184281</v>
      </c>
      <c r="S57" s="182">
        <v>302.56965857971181</v>
      </c>
      <c r="T57" s="46"/>
      <c r="Y57" s="3"/>
      <c r="Z57" s="16"/>
      <c r="AA57" s="17"/>
      <c r="AC57" s="3"/>
      <c r="AD57" s="18"/>
      <c r="AE57" s="5"/>
      <c r="AF57" s="3"/>
    </row>
    <row r="58" spans="2:32" ht="11.25" customHeight="1" x14ac:dyDescent="0.2">
      <c r="B58" s="28">
        <f t="shared" si="2"/>
        <v>40</v>
      </c>
      <c r="C58" s="166" t="s">
        <v>68</v>
      </c>
      <c r="D58" s="35">
        <v>43283</v>
      </c>
      <c r="E58" s="36">
        <v>1788</v>
      </c>
      <c r="F58" s="180">
        <v>1.7064846416382284</v>
      </c>
      <c r="G58" s="180">
        <v>18.803986710963461</v>
      </c>
      <c r="H58" s="181">
        <v>44250</v>
      </c>
      <c r="I58" s="182">
        <v>19.6206</v>
      </c>
      <c r="J58" s="182">
        <v>-0.32563361392350387</v>
      </c>
      <c r="K58" s="182">
        <v>0.2124725471168043</v>
      </c>
      <c r="L58" s="182">
        <v>5.6387394808677049</v>
      </c>
      <c r="M58" s="182">
        <v>15.193715617606118</v>
      </c>
      <c r="N58" s="182">
        <v>10.153210458059547</v>
      </c>
      <c r="O58" s="182">
        <v>4.6627370442482441</v>
      </c>
      <c r="P58" s="182">
        <v>28.984459228483651</v>
      </c>
      <c r="Q58" s="182">
        <v>7.4724480182292163</v>
      </c>
      <c r="R58" s="182">
        <v>2.3479089440920253</v>
      </c>
      <c r="S58" s="182">
        <v>6.3346398004759275</v>
      </c>
      <c r="T58" s="46"/>
      <c r="Y58" s="3"/>
      <c r="Z58" s="16"/>
      <c r="AA58" s="17"/>
      <c r="AC58" s="3"/>
      <c r="AD58" s="18"/>
      <c r="AE58" s="5"/>
      <c r="AF58" s="3"/>
    </row>
    <row r="59" spans="2:32" ht="11.25" customHeight="1" x14ac:dyDescent="0.2">
      <c r="B59" s="28">
        <f t="shared" si="2"/>
        <v>41</v>
      </c>
      <c r="C59" s="166" t="s">
        <v>69</v>
      </c>
      <c r="D59" s="35">
        <v>43283</v>
      </c>
      <c r="E59" s="36">
        <v>1388</v>
      </c>
      <c r="F59" s="180">
        <v>1.9089574155653377</v>
      </c>
      <c r="G59" s="180">
        <v>20.069204152249132</v>
      </c>
      <c r="H59" s="181">
        <v>44250</v>
      </c>
      <c r="I59" s="182">
        <v>10.104699999999999</v>
      </c>
      <c r="J59" s="182">
        <v>-0.35500507854488994</v>
      </c>
      <c r="K59" s="182">
        <v>2.3756966235399801E-2</v>
      </c>
      <c r="L59" s="182">
        <v>5.2594845725952633</v>
      </c>
      <c r="M59" s="182">
        <v>14.854850076155302</v>
      </c>
      <c r="N59" s="182">
        <v>9.533668646750094</v>
      </c>
      <c r="O59" s="182">
        <v>4.319502802927877</v>
      </c>
      <c r="P59" s="182">
        <v>28.115173952733464</v>
      </c>
      <c r="Q59" s="182">
        <v>7.0900940046843219</v>
      </c>
      <c r="R59" s="182">
        <v>1.9365640867130995</v>
      </c>
      <c r="S59" s="182">
        <v>5.2073178322090463</v>
      </c>
      <c r="T59" s="46"/>
      <c r="Y59" s="3"/>
      <c r="Z59" s="16"/>
      <c r="AA59" s="17"/>
      <c r="AC59" s="3"/>
      <c r="AD59" s="18"/>
      <c r="AE59" s="5"/>
      <c r="AF59" s="3"/>
    </row>
    <row r="60" spans="2:32" ht="11.25" customHeight="1" x14ac:dyDescent="0.2">
      <c r="B60" s="28">
        <f t="shared" si="2"/>
        <v>42</v>
      </c>
      <c r="C60" s="166" t="s">
        <v>55</v>
      </c>
      <c r="D60" s="35">
        <v>39328</v>
      </c>
      <c r="E60" s="36">
        <v>2177</v>
      </c>
      <c r="F60" s="180">
        <v>2.0628223159868675</v>
      </c>
      <c r="G60" s="180">
        <v>20.877290394225433</v>
      </c>
      <c r="H60" s="181">
        <v>44250</v>
      </c>
      <c r="I60" s="182">
        <v>110.5106</v>
      </c>
      <c r="J60" s="182">
        <v>-0.35202568056194039</v>
      </c>
      <c r="K60" s="182">
        <v>-0.90166352661184002</v>
      </c>
      <c r="L60" s="182">
        <v>4.4201881083900219</v>
      </c>
      <c r="M60" s="182">
        <v>14.146155037958996</v>
      </c>
      <c r="N60" s="182">
        <v>8.9275558311065151</v>
      </c>
      <c r="O60" s="182">
        <v>3.4137294057977163</v>
      </c>
      <c r="P60" s="182">
        <v>27.99185563440243</v>
      </c>
      <c r="Q60" s="182">
        <v>6.2502824255814549</v>
      </c>
      <c r="R60" s="182">
        <v>8.9727815444533796</v>
      </c>
      <c r="S60" s="182">
        <v>218.5892853072796</v>
      </c>
      <c r="T60" s="46"/>
      <c r="Y60" s="3"/>
      <c r="Z60" s="16"/>
      <c r="AA60" s="17"/>
      <c r="AC60" s="3"/>
      <c r="AD60" s="18"/>
      <c r="AE60" s="5"/>
      <c r="AF60" s="3"/>
    </row>
    <row r="61" spans="2:32" ht="11.25" customHeight="1" x14ac:dyDescent="0.2">
      <c r="B61" s="28">
        <f t="shared" si="2"/>
        <v>43</v>
      </c>
      <c r="C61" s="166" t="s">
        <v>51</v>
      </c>
      <c r="D61" s="35">
        <v>38874</v>
      </c>
      <c r="E61" s="36">
        <v>1998.53666146</v>
      </c>
      <c r="F61" s="180">
        <v>-0.70649363574504243</v>
      </c>
      <c r="G61" s="180">
        <v>32.354332155638211</v>
      </c>
      <c r="H61" s="181">
        <v>44250</v>
      </c>
      <c r="I61" s="182">
        <v>188</v>
      </c>
      <c r="J61" s="182">
        <v>-0.11157749322565635</v>
      </c>
      <c r="K61" s="182">
        <v>-2.565431458927192</v>
      </c>
      <c r="L61" s="182">
        <v>1.0970101097010021</v>
      </c>
      <c r="M61" s="182">
        <v>12.967191443336311</v>
      </c>
      <c r="N61" s="182">
        <v>7.1469280747750163</v>
      </c>
      <c r="O61" s="182">
        <v>-0.61323747092406622</v>
      </c>
      <c r="P61" s="182">
        <v>28.714227029987871</v>
      </c>
      <c r="Q61" s="182">
        <v>4.5141205247943628</v>
      </c>
      <c r="R61" s="182">
        <v>7.9989995002829328</v>
      </c>
      <c r="S61" s="182">
        <v>210.5559770270938</v>
      </c>
      <c r="T61" s="46"/>
      <c r="Y61" s="3"/>
      <c r="Z61" s="16"/>
      <c r="AA61" s="17"/>
      <c r="AC61" s="3"/>
      <c r="AD61" s="18"/>
      <c r="AE61" s="5"/>
      <c r="AF61" s="3"/>
    </row>
    <row r="62" spans="2:32" ht="11.25" customHeight="1" x14ac:dyDescent="0.2">
      <c r="B62" s="28">
        <f t="shared" si="2"/>
        <v>44</v>
      </c>
      <c r="C62" s="166" t="s">
        <v>49</v>
      </c>
      <c r="D62" s="35">
        <v>38121</v>
      </c>
      <c r="E62" s="36">
        <v>521.17163612000013</v>
      </c>
      <c r="F62" s="180">
        <v>3.1996217971729246</v>
      </c>
      <c r="G62" s="180">
        <v>48.159628122846819</v>
      </c>
      <c r="H62" s="181">
        <v>44250</v>
      </c>
      <c r="I62" s="182">
        <v>137.77000000000001</v>
      </c>
      <c r="J62" s="182">
        <v>-0.22450753186559202</v>
      </c>
      <c r="K62" s="182">
        <v>-2.9788732394366191</v>
      </c>
      <c r="L62" s="182">
        <v>0.96738732136318895</v>
      </c>
      <c r="M62" s="182">
        <v>14.445921249377026</v>
      </c>
      <c r="N62" s="182">
        <v>10.436873747495156</v>
      </c>
      <c r="O62" s="182">
        <v>-0.68483275663204779</v>
      </c>
      <c r="P62" s="182">
        <v>38.073762277009692</v>
      </c>
      <c r="Q62" s="182">
        <v>3.7346585347489247</v>
      </c>
      <c r="R62" s="182">
        <v>12.53630933469918</v>
      </c>
      <c r="S62" s="182">
        <v>624.25243490602656</v>
      </c>
      <c r="T62" s="46"/>
      <c r="Y62" s="3"/>
      <c r="Z62" s="16"/>
      <c r="AA62" s="17"/>
      <c r="AC62" s="3"/>
      <c r="AD62" s="18"/>
      <c r="AE62" s="5"/>
      <c r="AF62" s="3"/>
    </row>
    <row r="63" spans="2:32" s="10" customFormat="1" ht="11.25" customHeight="1" x14ac:dyDescent="0.2">
      <c r="B63" s="28">
        <f t="shared" si="2"/>
        <v>45</v>
      </c>
      <c r="C63" s="166" t="s">
        <v>50</v>
      </c>
      <c r="D63" s="35">
        <v>35078</v>
      </c>
      <c r="E63" s="36">
        <v>869.54179099999999</v>
      </c>
      <c r="F63" s="180">
        <v>39.716943028762316</v>
      </c>
      <c r="G63" s="180">
        <v>74.691791138664328</v>
      </c>
      <c r="H63" s="181">
        <v>44250</v>
      </c>
      <c r="I63" s="182">
        <v>221.93</v>
      </c>
      <c r="J63" s="182">
        <v>-0.35917927535580318</v>
      </c>
      <c r="K63" s="182">
        <v>-3.0195769970284947</v>
      </c>
      <c r="L63" s="182">
        <v>1.0242170429716202</v>
      </c>
      <c r="M63" s="182">
        <v>14.639185908363107</v>
      </c>
      <c r="N63" s="182">
        <v>11.037174163206087</v>
      </c>
      <c r="O63" s="182">
        <v>-0.70246085011181902</v>
      </c>
      <c r="P63" s="182">
        <v>39.298267637459183</v>
      </c>
      <c r="Q63" s="182">
        <v>3.9874426014431696</v>
      </c>
      <c r="R63" s="182">
        <v>12.517280500148708</v>
      </c>
      <c r="S63" s="182">
        <v>703.20468463216082</v>
      </c>
      <c r="T63" s="49"/>
      <c r="U63" s="8"/>
      <c r="V63" s="8"/>
      <c r="W63" s="8"/>
      <c r="X63" s="8"/>
      <c r="Y63" s="8"/>
      <c r="Z63" s="50"/>
      <c r="AA63" s="51"/>
      <c r="AB63" s="8"/>
      <c r="AC63" s="8"/>
      <c r="AD63" s="13"/>
      <c r="AF63" s="8"/>
    </row>
    <row r="64" spans="2:32" ht="11.25" customHeight="1" x14ac:dyDescent="0.2">
      <c r="B64" s="28">
        <f t="shared" si="2"/>
        <v>46</v>
      </c>
      <c r="C64" s="166" t="s">
        <v>63</v>
      </c>
      <c r="D64" s="35">
        <v>40130</v>
      </c>
      <c r="E64" s="36">
        <v>3466</v>
      </c>
      <c r="F64" s="180">
        <v>43.817427385892117</v>
      </c>
      <c r="G64" s="180">
        <v>18.212824010914041</v>
      </c>
      <c r="H64" s="181">
        <v>44250</v>
      </c>
      <c r="I64" s="182">
        <v>113.7701</v>
      </c>
      <c r="J64" s="182">
        <v>-0.33612547282700911</v>
      </c>
      <c r="K64" s="182">
        <v>-3.441787594185941</v>
      </c>
      <c r="L64" s="182">
        <v>-0.30721858523474754</v>
      </c>
      <c r="M64" s="182">
        <v>12.786600840669383</v>
      </c>
      <c r="N64" s="182">
        <v>8.0281858649084104</v>
      </c>
      <c r="O64" s="182">
        <v>-1.5158256666308545</v>
      </c>
      <c r="P64" s="182">
        <v>29.419801200803629</v>
      </c>
      <c r="Q64" s="182">
        <v>5.0272145518461819</v>
      </c>
      <c r="R64" s="182">
        <v>12.175075228189192</v>
      </c>
      <c r="S64" s="182">
        <v>265.7748274789642</v>
      </c>
      <c r="Y64" s="3"/>
      <c r="Z64" s="16"/>
      <c r="AA64" s="17"/>
      <c r="AC64" s="3"/>
      <c r="AD64" s="18"/>
      <c r="AE64" s="5"/>
      <c r="AF64" s="3"/>
    </row>
    <row r="65" spans="2:32" ht="11.25" customHeight="1" x14ac:dyDescent="0.2">
      <c r="B65" s="28">
        <f t="shared" si="2"/>
        <v>47</v>
      </c>
      <c r="C65" s="166" t="s">
        <v>53</v>
      </c>
      <c r="D65" s="35">
        <v>37326</v>
      </c>
      <c r="E65" s="36">
        <v>11687</v>
      </c>
      <c r="F65" s="180">
        <v>-1.558288409703501</v>
      </c>
      <c r="G65" s="180">
        <v>32.746478873239425</v>
      </c>
      <c r="H65" s="181">
        <v>44250</v>
      </c>
      <c r="I65" s="182">
        <v>101.97410000000001</v>
      </c>
      <c r="J65" s="182">
        <v>-0.19466982470907057</v>
      </c>
      <c r="K65" s="182">
        <v>-2.4733120250343577</v>
      </c>
      <c r="L65" s="182">
        <v>-4.9105996420428788E-2</v>
      </c>
      <c r="M65" s="182">
        <v>13.989888093862103</v>
      </c>
      <c r="N65" s="182">
        <v>10.625092889013811</v>
      </c>
      <c r="O65" s="182">
        <v>-0.90028717061624297</v>
      </c>
      <c r="P65" s="182">
        <v>31.71034447128125</v>
      </c>
      <c r="Q65" s="182">
        <v>4.0437380370326625</v>
      </c>
      <c r="R65" s="182">
        <v>20.405282205990538</v>
      </c>
      <c r="S65" s="182">
        <v>3287.1532397299275</v>
      </c>
      <c r="Y65" s="3"/>
      <c r="Z65" s="16"/>
      <c r="AA65" s="17"/>
      <c r="AC65" s="3"/>
      <c r="AD65" s="18"/>
      <c r="AE65" s="5"/>
      <c r="AF65" s="3"/>
    </row>
    <row r="66" spans="2:32" ht="11.25" customHeight="1" x14ac:dyDescent="0.2">
      <c r="B66" s="28">
        <f t="shared" si="2"/>
        <v>48</v>
      </c>
      <c r="C66" s="166" t="s">
        <v>57</v>
      </c>
      <c r="D66" s="35">
        <v>22951</v>
      </c>
      <c r="E66" s="36">
        <v>64131</v>
      </c>
      <c r="F66" s="180">
        <v>4.4717036457824211</v>
      </c>
      <c r="G66" s="180">
        <v>27.497017892644138</v>
      </c>
      <c r="H66" s="181">
        <v>44250</v>
      </c>
      <c r="I66" s="182">
        <v>72.569999999999993</v>
      </c>
      <c r="J66" s="182">
        <v>-0.41169205434338219</v>
      </c>
      <c r="K66" s="182">
        <v>-1.9721734431987215</v>
      </c>
      <c r="L66" s="182">
        <v>2.7567195037869752E-2</v>
      </c>
      <c r="M66" s="182">
        <v>13.266739503667836</v>
      </c>
      <c r="N66" s="182">
        <v>12.407063197025847</v>
      </c>
      <c r="O66" s="182">
        <v>-0.87419751400082957</v>
      </c>
      <c r="P66" s="182">
        <v>32.113599126160231</v>
      </c>
      <c r="Q66" s="182">
        <v>4.5225406884631392</v>
      </c>
      <c r="R66" s="182">
        <v>17.371422201489505</v>
      </c>
      <c r="S66" s="182">
        <v>4079.1602448475624</v>
      </c>
      <c r="Y66" s="3"/>
      <c r="Z66" s="16"/>
      <c r="AA66" s="17"/>
      <c r="AC66" s="3"/>
      <c r="AD66" s="18"/>
      <c r="AE66" s="5"/>
      <c r="AF66" s="3"/>
    </row>
    <row r="67" spans="2:32" ht="11.25" customHeight="1" x14ac:dyDescent="0.2">
      <c r="B67" s="28">
        <f t="shared" si="2"/>
        <v>49</v>
      </c>
      <c r="C67" s="166" t="s">
        <v>56</v>
      </c>
      <c r="D67" s="35">
        <v>39104</v>
      </c>
      <c r="E67" s="36">
        <v>18775</v>
      </c>
      <c r="F67" s="180">
        <v>3.6147902869757109</v>
      </c>
      <c r="G67" s="180">
        <v>37.023792147131807</v>
      </c>
      <c r="H67" s="181">
        <v>44250</v>
      </c>
      <c r="I67" s="182">
        <v>16.143000000000001</v>
      </c>
      <c r="J67" s="182">
        <v>-9.6543017340611215E-2</v>
      </c>
      <c r="K67" s="182">
        <v>-1.809555670447982</v>
      </c>
      <c r="L67" s="182">
        <v>1.0219215629830192</v>
      </c>
      <c r="M67" s="182">
        <v>13.311246192073867</v>
      </c>
      <c r="N67" s="182">
        <v>11.850173564197885</v>
      </c>
      <c r="O67" s="182">
        <v>0.30944746849601579</v>
      </c>
      <c r="P67" s="182">
        <v>34.882438461923961</v>
      </c>
      <c r="Q67" s="182">
        <v>5.7143231349538359</v>
      </c>
      <c r="R67" s="182">
        <v>13.404262407760402</v>
      </c>
      <c r="S67" s="182">
        <v>489.11407424572405</v>
      </c>
      <c r="Y67" s="3"/>
      <c r="Z67" s="16"/>
      <c r="AA67" s="17"/>
      <c r="AC67" s="3"/>
      <c r="AD67" s="18"/>
      <c r="AE67" s="5"/>
      <c r="AF67" s="3"/>
    </row>
    <row r="68" spans="2:32" ht="11.25" customHeight="1" x14ac:dyDescent="0.2">
      <c r="B68" s="28">
        <f t="shared" si="2"/>
        <v>50</v>
      </c>
      <c r="C68" s="166" t="s">
        <v>58</v>
      </c>
      <c r="D68" s="35">
        <v>38933</v>
      </c>
      <c r="E68" s="36">
        <v>9552</v>
      </c>
      <c r="F68" s="180">
        <v>28.283642224012894</v>
      </c>
      <c r="G68" s="180">
        <v>65.862128841812819</v>
      </c>
      <c r="H68" s="181">
        <v>44250</v>
      </c>
      <c r="I68" s="182">
        <v>78.64</v>
      </c>
      <c r="J68" s="182">
        <v>-0.19037948978297692</v>
      </c>
      <c r="K68" s="182">
        <v>-2.6250619118375451</v>
      </c>
      <c r="L68" s="182">
        <v>-0.68199040161657232</v>
      </c>
      <c r="M68" s="182">
        <v>10.558132995922985</v>
      </c>
      <c r="N68" s="182">
        <v>9.7864023453861027</v>
      </c>
      <c r="O68" s="182">
        <v>-0.68199040161659452</v>
      </c>
      <c r="P68" s="182">
        <v>30.696360312448292</v>
      </c>
      <c r="Q68" s="182">
        <v>4.4217235426901924</v>
      </c>
      <c r="R68" s="182">
        <v>12.818922349871409</v>
      </c>
      <c r="S68" s="182">
        <v>479.50112071701415</v>
      </c>
      <c r="Y68" s="3"/>
      <c r="Z68" s="16"/>
      <c r="AA68" s="17"/>
      <c r="AC68" s="3"/>
      <c r="AD68" s="18"/>
      <c r="AE68" s="5"/>
      <c r="AF68" s="3"/>
    </row>
    <row r="69" spans="2:32" ht="11.25" customHeight="1" x14ac:dyDescent="0.2">
      <c r="B69" s="21"/>
      <c r="C69" s="166"/>
      <c r="D69" s="22" t="s">
        <v>23</v>
      </c>
      <c r="E69" s="23">
        <v>143060.15842457997</v>
      </c>
      <c r="F69" s="180"/>
      <c r="G69" s="180"/>
      <c r="H69" s="180"/>
      <c r="I69" s="183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Y69" s="3"/>
      <c r="Z69" s="16"/>
      <c r="AA69" s="17"/>
      <c r="AC69" s="3"/>
      <c r="AD69" s="18"/>
      <c r="AE69" s="5"/>
      <c r="AF69" s="3"/>
    </row>
    <row r="70" spans="2:32" x14ac:dyDescent="0.2">
      <c r="B70" s="60"/>
      <c r="C70" s="164"/>
      <c r="D70" s="61"/>
      <c r="E70" s="62"/>
      <c r="F70" s="63"/>
      <c r="G70" s="63"/>
      <c r="H70" s="63"/>
      <c r="I70" s="64"/>
      <c r="J70" s="65"/>
      <c r="K70" s="65"/>
      <c r="L70" s="65"/>
      <c r="M70" s="65"/>
      <c r="N70" s="65"/>
      <c r="O70" s="65"/>
      <c r="P70" s="65"/>
      <c r="Q70" s="65"/>
      <c r="R70" s="44"/>
      <c r="S70" s="45"/>
      <c r="Y70" s="3"/>
      <c r="Z70" s="16"/>
      <c r="AA70" s="17"/>
      <c r="AC70" s="3"/>
      <c r="AD70" s="18"/>
      <c r="AE70" s="5"/>
      <c r="AF70" s="3"/>
    </row>
    <row r="71" spans="2:32" x14ac:dyDescent="0.2">
      <c r="B71" s="196" t="s">
        <v>308</v>
      </c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8"/>
    </row>
    <row r="72" spans="2:32" s="10" customFormat="1" ht="11.25" customHeight="1" x14ac:dyDescent="0.2">
      <c r="B72" s="28">
        <v>51</v>
      </c>
      <c r="C72" s="166" t="s">
        <v>75</v>
      </c>
      <c r="D72" s="35">
        <v>38755</v>
      </c>
      <c r="E72" s="36">
        <v>720</v>
      </c>
      <c r="F72" s="180">
        <v>-1.2345679012345734</v>
      </c>
      <c r="G72" s="180">
        <v>26.094570928196138</v>
      </c>
      <c r="H72" s="181">
        <v>44250</v>
      </c>
      <c r="I72" s="182">
        <v>12.452999999999999</v>
      </c>
      <c r="J72" s="182">
        <v>0.30123393150551792</v>
      </c>
      <c r="K72" s="182">
        <v>-1.711155661494268</v>
      </c>
      <c r="L72" s="182">
        <v>4.1804355282641703</v>
      </c>
      <c r="M72" s="182">
        <v>17.954061094008942</v>
      </c>
      <c r="N72" s="182">
        <v>7.318292283562311</v>
      </c>
      <c r="O72" s="182">
        <v>3.2313150739438967</v>
      </c>
      <c r="P72" s="182">
        <v>24.398137973747836</v>
      </c>
      <c r="Q72" s="182">
        <v>9.5144708955158244</v>
      </c>
      <c r="R72" s="182">
        <v>8.1904346202137823</v>
      </c>
      <c r="S72" s="182">
        <v>227.11943242542225</v>
      </c>
      <c r="T72" s="49"/>
      <c r="U72" s="8"/>
      <c r="V72" s="8"/>
      <c r="W72" s="8"/>
      <c r="X72" s="8"/>
      <c r="Y72" s="8"/>
      <c r="Z72" s="50"/>
      <c r="AA72" s="51"/>
      <c r="AB72" s="8"/>
      <c r="AC72" s="8"/>
      <c r="AD72" s="13"/>
      <c r="AF72" s="8"/>
    </row>
    <row r="73" spans="2:32" s="10" customFormat="1" ht="11.25" customHeight="1" x14ac:dyDescent="0.2">
      <c r="B73" s="28">
        <f>1+B72</f>
        <v>52</v>
      </c>
      <c r="C73" s="166" t="s">
        <v>73</v>
      </c>
      <c r="D73" s="35">
        <v>43283</v>
      </c>
      <c r="E73" s="36">
        <v>7232</v>
      </c>
      <c r="F73" s="180">
        <v>11.381487756044972</v>
      </c>
      <c r="G73" s="180">
        <v>41.084666406554817</v>
      </c>
      <c r="H73" s="181">
        <v>44250</v>
      </c>
      <c r="I73" s="182">
        <v>25.019400000000001</v>
      </c>
      <c r="J73" s="182">
        <v>-1.1047911174003611</v>
      </c>
      <c r="K73" s="182">
        <v>-5.0428683662199543</v>
      </c>
      <c r="L73" s="182">
        <v>0.42990811767686932</v>
      </c>
      <c r="M73" s="182">
        <v>20.621344993997837</v>
      </c>
      <c r="N73" s="182">
        <v>15.948651404208224</v>
      </c>
      <c r="O73" s="182">
        <v>-1.9262430029634126</v>
      </c>
      <c r="P73" s="182">
        <v>38.360974854419204</v>
      </c>
      <c r="Q73" s="182">
        <v>9.2473888287282193</v>
      </c>
      <c r="R73" s="182">
        <v>-0.24356909168922192</v>
      </c>
      <c r="S73" s="182">
        <v>-0.64333198312997997</v>
      </c>
      <c r="T73" s="8"/>
      <c r="U73" s="8"/>
      <c r="V73" s="8"/>
      <c r="W73" s="8"/>
      <c r="X73" s="8"/>
      <c r="Y73" s="8"/>
      <c r="Z73" s="50"/>
      <c r="AA73" s="51"/>
      <c r="AB73" s="8"/>
      <c r="AC73" s="8"/>
      <c r="AD73" s="13"/>
      <c r="AF73" s="8"/>
    </row>
    <row r="74" spans="2:32" ht="11.25" customHeight="1" x14ac:dyDescent="0.2">
      <c r="B74" s="28">
        <f t="shared" ref="B74:B76" si="3">1+B73</f>
        <v>53</v>
      </c>
      <c r="C74" s="166" t="s">
        <v>74</v>
      </c>
      <c r="D74" s="35">
        <v>43283</v>
      </c>
      <c r="E74" s="36">
        <v>2644</v>
      </c>
      <c r="F74" s="180">
        <v>11.749788672865602</v>
      </c>
      <c r="G74" s="180">
        <v>43.306233062330612</v>
      </c>
      <c r="H74" s="181">
        <v>44250</v>
      </c>
      <c r="I74" s="182">
        <v>9.1378000000000004</v>
      </c>
      <c r="J74" s="182">
        <v>-1.1231821329639846</v>
      </c>
      <c r="K74" s="182">
        <v>-5.0687222747436529</v>
      </c>
      <c r="L74" s="182">
        <v>0.66317088217151543</v>
      </c>
      <c r="M74" s="182">
        <v>21.371267665497882</v>
      </c>
      <c r="N74" s="182">
        <v>17.932965940916201</v>
      </c>
      <c r="O74" s="182">
        <v>-1.8106014205430676</v>
      </c>
      <c r="P74" s="182">
        <v>40.724427880617434</v>
      </c>
      <c r="Q74" s="182">
        <v>9.7238232468780605</v>
      </c>
      <c r="R74" s="182">
        <v>0.65528941609696023</v>
      </c>
      <c r="S74" s="182">
        <v>1.743642274974766</v>
      </c>
      <c r="Y74" s="3"/>
      <c r="Z74" s="16"/>
      <c r="AA74" s="17"/>
      <c r="AC74" s="3"/>
      <c r="AD74" s="18"/>
      <c r="AE74" s="5"/>
      <c r="AF74" s="3"/>
    </row>
    <row r="75" spans="2:32" ht="11.25" customHeight="1" x14ac:dyDescent="0.2">
      <c r="B75" s="28">
        <f t="shared" si="3"/>
        <v>54</v>
      </c>
      <c r="C75" s="166" t="s">
        <v>71</v>
      </c>
      <c r="D75" s="35">
        <v>43145</v>
      </c>
      <c r="E75" s="36">
        <v>445</v>
      </c>
      <c r="F75" s="180">
        <v>-26.688632619439868</v>
      </c>
      <c r="G75" s="180">
        <v>-23.010380622837367</v>
      </c>
      <c r="H75" s="181">
        <v>44250</v>
      </c>
      <c r="I75" s="182">
        <v>8.8213000000000008</v>
      </c>
      <c r="J75" s="182">
        <v>-0.66327334969932261</v>
      </c>
      <c r="K75" s="182">
        <v>-5.5757744428506895</v>
      </c>
      <c r="L75" s="182">
        <v>-10.583453281164434</v>
      </c>
      <c r="M75" s="182">
        <v>0.44865006433687515</v>
      </c>
      <c r="N75" s="182">
        <v>-3.7690360867477679</v>
      </c>
      <c r="O75" s="182">
        <v>-9.4749912772201803</v>
      </c>
      <c r="P75" s="182">
        <v>15.327694178247997</v>
      </c>
      <c r="Q75" s="182">
        <v>-3.7763839650940878</v>
      </c>
      <c r="R75" s="182">
        <v>-4.0580583726128943</v>
      </c>
      <c r="S75" s="182">
        <v>-11.786999999999658</v>
      </c>
      <c r="U75" s="19"/>
      <c r="Y75" s="3"/>
      <c r="Z75" s="16"/>
      <c r="AA75" s="17"/>
      <c r="AC75" s="3"/>
      <c r="AD75" s="18"/>
      <c r="AE75" s="5"/>
      <c r="AF75" s="3"/>
    </row>
    <row r="76" spans="2:32" ht="11.25" customHeight="1" x14ac:dyDescent="0.2">
      <c r="B76" s="28">
        <f t="shared" si="3"/>
        <v>55</v>
      </c>
      <c r="C76" s="166" t="s">
        <v>72</v>
      </c>
      <c r="D76" s="35">
        <v>43196</v>
      </c>
      <c r="E76" s="36">
        <v>1718</v>
      </c>
      <c r="F76" s="180">
        <v>55.615942028985501</v>
      </c>
      <c r="G76" s="180">
        <v>173.56687898089174</v>
      </c>
      <c r="H76" s="181">
        <v>44250</v>
      </c>
      <c r="I76" s="182">
        <v>78.182400000000001</v>
      </c>
      <c r="J76" s="182">
        <v>-0.58037508202058996</v>
      </c>
      <c r="K76" s="182">
        <v>-5.5751009982064836</v>
      </c>
      <c r="L76" s="182">
        <v>-10.468804752863514</v>
      </c>
      <c r="M76" s="182">
        <v>1.1256997247066636E-2</v>
      </c>
      <c r="N76" s="182">
        <v>-3.6598995717940785</v>
      </c>
      <c r="O76" s="182">
        <v>-9.0845239119665919</v>
      </c>
      <c r="P76" s="182">
        <v>15.121405327403782</v>
      </c>
      <c r="Q76" s="182">
        <v>-3.3651813855757329</v>
      </c>
      <c r="R76" s="182">
        <v>-8.1627748978439278</v>
      </c>
      <c r="S76" s="182">
        <v>-21.817600000000581</v>
      </c>
      <c r="T76" s="46"/>
      <c r="Y76" s="3"/>
      <c r="Z76" s="16"/>
      <c r="AA76" s="17"/>
      <c r="AC76" s="3"/>
      <c r="AD76" s="18"/>
      <c r="AE76" s="5"/>
      <c r="AF76" s="3"/>
    </row>
    <row r="77" spans="2:32" ht="11.25" customHeight="1" x14ac:dyDescent="0.2">
      <c r="B77" s="28"/>
      <c r="C77" s="166"/>
      <c r="D77" s="22" t="s">
        <v>23</v>
      </c>
      <c r="E77" s="23">
        <v>12759</v>
      </c>
      <c r="F77" s="180"/>
      <c r="G77" s="180"/>
      <c r="H77" s="180"/>
      <c r="I77" s="185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Y77" s="3"/>
      <c r="Z77" s="16"/>
      <c r="AA77" s="17"/>
      <c r="AC77" s="3"/>
      <c r="AD77" s="18"/>
      <c r="AE77" s="5"/>
      <c r="AF77" s="3"/>
    </row>
    <row r="78" spans="2:32" ht="11.25" customHeight="1" x14ac:dyDescent="0.2">
      <c r="D78" s="4"/>
      <c r="S78" s="5"/>
      <c r="Y78" s="3"/>
      <c r="Z78" s="16"/>
      <c r="AA78" s="17"/>
      <c r="AC78" s="3"/>
      <c r="AD78" s="18"/>
      <c r="AE78" s="5"/>
      <c r="AF78" s="3"/>
    </row>
    <row r="79" spans="2:32" x14ac:dyDescent="0.2">
      <c r="B79" s="196" t="s">
        <v>307</v>
      </c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8"/>
    </row>
    <row r="80" spans="2:32" s="10" customFormat="1" ht="11.25" customHeight="1" x14ac:dyDescent="0.2">
      <c r="B80" s="28">
        <v>56</v>
      </c>
      <c r="C80" s="166" t="s">
        <v>82</v>
      </c>
      <c r="D80" s="35">
        <v>41436</v>
      </c>
      <c r="E80" s="36">
        <v>3481.76</v>
      </c>
      <c r="F80" s="182">
        <v>33.618856831456732</v>
      </c>
      <c r="G80" s="182">
        <v>69.924841386041976</v>
      </c>
      <c r="H80" s="181">
        <v>44250</v>
      </c>
      <c r="I80" s="185">
        <v>16.833200000000001</v>
      </c>
      <c r="J80" s="182">
        <v>7.3123316826095852E-2</v>
      </c>
      <c r="K80" s="182">
        <v>-1.9627028223316967</v>
      </c>
      <c r="L80" s="182">
        <v>3.9580541368429145</v>
      </c>
      <c r="M80" s="182">
        <v>16.566141999459873</v>
      </c>
      <c r="N80" s="182">
        <v>15.777238243932047</v>
      </c>
      <c r="O80" s="182">
        <v>2.3232630235244578</v>
      </c>
      <c r="P80" s="182">
        <v>37.972525490967499</v>
      </c>
      <c r="Q80" s="182">
        <v>7.6794155840002487</v>
      </c>
      <c r="R80" s="182">
        <v>10.040374777009209</v>
      </c>
      <c r="S80" s="182">
        <v>109.09772752791334</v>
      </c>
      <c r="T80" s="49"/>
      <c r="U80" s="8"/>
      <c r="V80" s="8"/>
      <c r="W80" s="8"/>
      <c r="X80" s="8"/>
      <c r="Y80" s="50"/>
      <c r="Z80" s="51"/>
      <c r="AA80" s="8"/>
      <c r="AB80" s="8"/>
      <c r="AC80" s="13"/>
      <c r="AE80" s="8"/>
    </row>
    <row r="81" spans="2:32" ht="11.25" customHeight="1" x14ac:dyDescent="0.2">
      <c r="B81" s="28">
        <f>1+B80</f>
        <v>57</v>
      </c>
      <c r="C81" s="166" t="s">
        <v>90</v>
      </c>
      <c r="D81" s="35">
        <v>43151</v>
      </c>
      <c r="E81" s="36">
        <v>356.092241</v>
      </c>
      <c r="F81" s="182">
        <v>29.22043311829945</v>
      </c>
      <c r="G81" s="182">
        <v>180.36184220057146</v>
      </c>
      <c r="H81" s="181">
        <v>44250</v>
      </c>
      <c r="I81" s="186">
        <v>45.5289</v>
      </c>
      <c r="J81" s="182">
        <v>0.46870345238489985</v>
      </c>
      <c r="K81" s="182">
        <v>-0.4293037537288158</v>
      </c>
      <c r="L81" s="182">
        <v>0.72921483297307965</v>
      </c>
      <c r="M81" s="182">
        <v>23.447447480017015</v>
      </c>
      <c r="N81" s="182">
        <v>19.201204346118828</v>
      </c>
      <c r="O81" s="182">
        <v>-1.5514721145862054</v>
      </c>
      <c r="P81" s="182">
        <v>52.211516602254981</v>
      </c>
      <c r="Q81" s="182">
        <v>9.0149626830827945</v>
      </c>
      <c r="R81" s="182">
        <v>-3.0632603809738201</v>
      </c>
      <c r="S81" s="182">
        <v>-8.9421999999992572</v>
      </c>
      <c r="T81" s="46"/>
    </row>
    <row r="82" spans="2:32" ht="11.25" customHeight="1" x14ac:dyDescent="0.2">
      <c r="B82" s="28">
        <f t="shared" ref="B82:B95" si="4">1+B81</f>
        <v>58</v>
      </c>
      <c r="C82" s="166" t="s">
        <v>80</v>
      </c>
      <c r="D82" s="35">
        <v>34893</v>
      </c>
      <c r="E82" s="36">
        <v>4416</v>
      </c>
      <c r="F82" s="182">
        <v>2.0332717190388205</v>
      </c>
      <c r="G82" s="182">
        <v>27.225583405358677</v>
      </c>
      <c r="H82" s="181">
        <v>44250</v>
      </c>
      <c r="I82" s="185">
        <v>17.687999999999999</v>
      </c>
      <c r="J82" s="182">
        <v>-5.6535184672634742E-4</v>
      </c>
      <c r="K82" s="182">
        <v>-1.7218675512143289</v>
      </c>
      <c r="L82" s="182">
        <v>3.2586486707374851</v>
      </c>
      <c r="M82" s="182">
        <v>14.837754664796865</v>
      </c>
      <c r="N82" s="182">
        <v>13.293835068054506</v>
      </c>
      <c r="O82" s="182">
        <v>1.8307426597581555</v>
      </c>
      <c r="P82" s="182">
        <v>32.816723734006281</v>
      </c>
      <c r="Q82" s="182">
        <v>6.6415858775863423</v>
      </c>
      <c r="R82" s="182">
        <v>14.985931297329325</v>
      </c>
      <c r="S82" s="182">
        <v>948.71801056090158</v>
      </c>
      <c r="T82" s="46"/>
    </row>
    <row r="83" spans="2:32" ht="11.25" customHeight="1" x14ac:dyDescent="0.2">
      <c r="B83" s="28">
        <f t="shared" si="4"/>
        <v>59</v>
      </c>
      <c r="C83" s="166" t="s">
        <v>81</v>
      </c>
      <c r="D83" s="35">
        <v>39075</v>
      </c>
      <c r="E83" s="36">
        <v>9256</v>
      </c>
      <c r="F83" s="182">
        <v>0.37956837653183584</v>
      </c>
      <c r="G83" s="182">
        <v>55.119825708061001</v>
      </c>
      <c r="H83" s="181">
        <v>44250</v>
      </c>
      <c r="I83" s="185">
        <v>162.4</v>
      </c>
      <c r="J83" s="182">
        <v>3.6959467783659328E-2</v>
      </c>
      <c r="K83" s="182">
        <v>-1.6651528913109281</v>
      </c>
      <c r="L83" s="182">
        <v>3.0064696181656636</v>
      </c>
      <c r="M83" s="182">
        <v>13.518803299314918</v>
      </c>
      <c r="N83" s="182">
        <v>15.275411697898878</v>
      </c>
      <c r="O83" s="182">
        <v>2.5187803800265085</v>
      </c>
      <c r="P83" s="182">
        <v>35.831381733021004</v>
      </c>
      <c r="Q83" s="182">
        <v>6.631648063033424</v>
      </c>
      <c r="R83" s="182">
        <v>13.842463824536955</v>
      </c>
      <c r="S83" s="182">
        <v>528.47325339313863</v>
      </c>
      <c r="T83" s="46"/>
    </row>
    <row r="84" spans="2:32" ht="11.25" customHeight="1" x14ac:dyDescent="0.2">
      <c r="B84" s="28">
        <f t="shared" si="4"/>
        <v>60</v>
      </c>
      <c r="C84" s="166" t="s">
        <v>88</v>
      </c>
      <c r="D84" s="35">
        <v>39328</v>
      </c>
      <c r="E84" s="36">
        <v>2327.41</v>
      </c>
      <c r="F84" s="187">
        <v>5.9184657953180064</v>
      </c>
      <c r="G84" s="187">
        <v>22.530732580483814</v>
      </c>
      <c r="H84" s="181">
        <v>44250</v>
      </c>
      <c r="I84" s="185">
        <v>55.216500000000003</v>
      </c>
      <c r="J84" s="182">
        <v>6.9592827589204376E-2</v>
      </c>
      <c r="K84" s="182">
        <v>-1.9384456915535808</v>
      </c>
      <c r="L84" s="182">
        <v>4.2158964796122911</v>
      </c>
      <c r="M84" s="182">
        <v>16.675365399610008</v>
      </c>
      <c r="N84" s="182">
        <v>15.601303057075855</v>
      </c>
      <c r="O84" s="182">
        <v>2.2950218330903605</v>
      </c>
      <c r="P84" s="182">
        <v>37.723109616785464</v>
      </c>
      <c r="Q84" s="182">
        <v>7.7428758751493021</v>
      </c>
      <c r="R84" s="182">
        <v>12.190469171202079</v>
      </c>
      <c r="S84" s="182">
        <v>371.68574962652656</v>
      </c>
      <c r="T84" s="46"/>
    </row>
    <row r="85" spans="2:32" ht="11.25" customHeight="1" x14ac:dyDescent="0.2">
      <c r="B85" s="28">
        <f t="shared" si="4"/>
        <v>61</v>
      </c>
      <c r="C85" s="166" t="s">
        <v>87</v>
      </c>
      <c r="D85" s="35">
        <v>38231</v>
      </c>
      <c r="E85" s="36">
        <v>3610</v>
      </c>
      <c r="F85" s="182">
        <v>2.7319294251565207</v>
      </c>
      <c r="G85" s="182">
        <v>35.918674698795172</v>
      </c>
      <c r="H85" s="181">
        <v>44250</v>
      </c>
      <c r="I85" s="185">
        <v>11.46</v>
      </c>
      <c r="J85" s="182">
        <v>-8.7183958151693108E-2</v>
      </c>
      <c r="K85" s="182">
        <v>-1.8835616438355962</v>
      </c>
      <c r="L85" s="182">
        <v>3.1503150315031814</v>
      </c>
      <c r="M85" s="182">
        <v>15.060240963855476</v>
      </c>
      <c r="N85" s="182">
        <v>13.017751479290073</v>
      </c>
      <c r="O85" s="182">
        <v>2.1390374331550888</v>
      </c>
      <c r="P85" s="182">
        <v>31.875719217491529</v>
      </c>
      <c r="Q85" s="182">
        <v>5.8171745152354681</v>
      </c>
      <c r="R85" s="182">
        <v>11.736552645857667</v>
      </c>
      <c r="S85" s="182">
        <v>523.38992358134192</v>
      </c>
      <c r="Y85" s="3"/>
      <c r="Z85" s="16"/>
      <c r="AA85" s="17"/>
      <c r="AC85" s="3"/>
      <c r="AD85" s="18"/>
      <c r="AE85" s="5"/>
      <c r="AF85" s="3"/>
    </row>
    <row r="86" spans="2:32" ht="11.25" customHeight="1" x14ac:dyDescent="0.2">
      <c r="B86" s="28">
        <f t="shared" si="4"/>
        <v>62</v>
      </c>
      <c r="C86" s="166" t="s">
        <v>78</v>
      </c>
      <c r="D86" s="35">
        <v>39104</v>
      </c>
      <c r="E86" s="36">
        <v>2525</v>
      </c>
      <c r="F86" s="182">
        <v>-0.43375394321766292</v>
      </c>
      <c r="G86" s="182">
        <v>38.507953922106417</v>
      </c>
      <c r="H86" s="181">
        <v>44250</v>
      </c>
      <c r="I86" s="185">
        <v>620.18470000000002</v>
      </c>
      <c r="J86" s="182">
        <v>-9.1437438089225775E-2</v>
      </c>
      <c r="K86" s="182">
        <v>-2.4098992351844095</v>
      </c>
      <c r="L86" s="182">
        <v>2.9564947445571255</v>
      </c>
      <c r="M86" s="182">
        <v>14.687203369911895</v>
      </c>
      <c r="N86" s="182">
        <v>14.663518426486233</v>
      </c>
      <c r="O86" s="182">
        <v>1.9671664858110116</v>
      </c>
      <c r="P86" s="182">
        <v>36.106899881490541</v>
      </c>
      <c r="Q86" s="182">
        <v>6.3270073318068443</v>
      </c>
      <c r="R86" s="182">
        <v>13.63343299141424</v>
      </c>
      <c r="S86" s="182">
        <v>506.12243661719492</v>
      </c>
      <c r="Y86" s="3"/>
      <c r="Z86" s="16"/>
      <c r="AA86" s="17"/>
      <c r="AC86" s="3"/>
      <c r="AD86" s="18"/>
      <c r="AE86" s="5"/>
      <c r="AF86" s="3"/>
    </row>
    <row r="87" spans="2:32" ht="11.25" customHeight="1" x14ac:dyDescent="0.2">
      <c r="B87" s="28">
        <f t="shared" si="4"/>
        <v>63</v>
      </c>
      <c r="C87" s="166" t="s">
        <v>83</v>
      </c>
      <c r="D87" s="35">
        <v>41701</v>
      </c>
      <c r="E87" s="36">
        <v>136.6</v>
      </c>
      <c r="F87" s="182">
        <v>34.647609659930993</v>
      </c>
      <c r="G87" s="182">
        <v>69.245827706260599</v>
      </c>
      <c r="H87" s="181">
        <v>44250</v>
      </c>
      <c r="I87" s="186">
        <v>111.3</v>
      </c>
      <c r="J87" s="182">
        <v>-0.52730360175172741</v>
      </c>
      <c r="K87" s="182">
        <v>-3.7946235629700231</v>
      </c>
      <c r="L87" s="182">
        <v>8.9928057553989582E-2</v>
      </c>
      <c r="M87" s="182">
        <v>23.324099722991743</v>
      </c>
      <c r="N87" s="182">
        <v>19.066990537919693</v>
      </c>
      <c r="O87" s="182">
        <v>-0.40268456375835981</v>
      </c>
      <c r="P87" s="182">
        <v>40.097042783400006</v>
      </c>
      <c r="Q87" s="182">
        <v>3.2946635730858986</v>
      </c>
      <c r="R87" s="182">
        <v>4.4623921971904679</v>
      </c>
      <c r="S87" s="182">
        <v>35.646345656826362</v>
      </c>
      <c r="Y87" s="3"/>
      <c r="Z87" s="16"/>
      <c r="AA87" s="17"/>
      <c r="AC87" s="3"/>
      <c r="AD87" s="18"/>
      <c r="AE87" s="5"/>
      <c r="AF87" s="3"/>
    </row>
    <row r="88" spans="2:32" ht="11.25" customHeight="1" x14ac:dyDescent="0.2">
      <c r="B88" s="28">
        <f t="shared" si="4"/>
        <v>64</v>
      </c>
      <c r="C88" s="166" t="s">
        <v>91</v>
      </c>
      <c r="D88" s="35">
        <v>44036</v>
      </c>
      <c r="E88" s="36">
        <v>799.94</v>
      </c>
      <c r="F88" s="182">
        <v>27.127963892950223</v>
      </c>
      <c r="G88" s="182" t="s">
        <v>33</v>
      </c>
      <c r="H88" s="181">
        <v>44250</v>
      </c>
      <c r="I88" s="186">
        <v>129.02000000000001</v>
      </c>
      <c r="J88" s="182">
        <v>-0.41679530719357372</v>
      </c>
      <c r="K88" s="182">
        <v>-2.721857799894456</v>
      </c>
      <c r="L88" s="182">
        <v>4.6221213104119308</v>
      </c>
      <c r="M88" s="182">
        <v>23.546873503782351</v>
      </c>
      <c r="N88" s="182">
        <v>25.81179912237921</v>
      </c>
      <c r="O88" s="182">
        <v>-0.11612603545714251</v>
      </c>
      <c r="P88" s="182">
        <v>32.271303999999844</v>
      </c>
      <c r="Q88" s="182">
        <v>8.9603918587956688</v>
      </c>
      <c r="R88" s="182">
        <v>61.12862288337211</v>
      </c>
      <c r="S88" s="182">
        <v>32.271303999999844</v>
      </c>
      <c r="Y88" s="3"/>
      <c r="Z88" s="16"/>
      <c r="AA88" s="17"/>
      <c r="AC88" s="3"/>
      <c r="AD88" s="18"/>
      <c r="AE88" s="5"/>
      <c r="AF88" s="3"/>
    </row>
    <row r="89" spans="2:32" ht="11.25" customHeight="1" x14ac:dyDescent="0.2">
      <c r="B89" s="28">
        <f t="shared" si="4"/>
        <v>65</v>
      </c>
      <c r="C89" s="166" t="s">
        <v>89</v>
      </c>
      <c r="D89" s="35">
        <v>41222</v>
      </c>
      <c r="E89" s="36">
        <v>321.99</v>
      </c>
      <c r="F89" s="182">
        <v>208.95221646516987</v>
      </c>
      <c r="G89" s="182">
        <v>211.40232108317213</v>
      </c>
      <c r="H89" s="181">
        <v>44250</v>
      </c>
      <c r="I89" s="185">
        <v>88.252300000000005</v>
      </c>
      <c r="J89" s="182">
        <v>0.11446216395882836</v>
      </c>
      <c r="K89" s="182">
        <v>-1.818835162292276</v>
      </c>
      <c r="L89" s="182">
        <v>1.1883154333097945</v>
      </c>
      <c r="M89" s="182">
        <v>11.172094956760592</v>
      </c>
      <c r="N89" s="182">
        <v>8.6488376416246062</v>
      </c>
      <c r="O89" s="182">
        <v>0.98094856685169152</v>
      </c>
      <c r="P89" s="182">
        <v>26.131112911916365</v>
      </c>
      <c r="Q89" s="182">
        <v>3.8295334087083743</v>
      </c>
      <c r="R89" s="182">
        <v>3.2140996341886607</v>
      </c>
      <c r="S89" s="182">
        <v>30.010214353838972</v>
      </c>
      <c r="Y89" s="3"/>
      <c r="Z89" s="16"/>
      <c r="AA89" s="17"/>
      <c r="AC89" s="3"/>
      <c r="AD89" s="18"/>
      <c r="AE89" s="5"/>
      <c r="AF89" s="3"/>
    </row>
    <row r="90" spans="2:32" ht="11.25" customHeight="1" x14ac:dyDescent="0.2">
      <c r="B90" s="28">
        <f t="shared" si="4"/>
        <v>66</v>
      </c>
      <c r="C90" s="166" t="s">
        <v>84</v>
      </c>
      <c r="D90" s="35">
        <v>41786</v>
      </c>
      <c r="E90" s="36">
        <v>341</v>
      </c>
      <c r="F90" s="182">
        <v>6.5625000000000044</v>
      </c>
      <c r="G90" s="182">
        <v>72.222222222222229</v>
      </c>
      <c r="H90" s="181">
        <v>44250</v>
      </c>
      <c r="I90" s="185">
        <v>107.2107</v>
      </c>
      <c r="J90" s="182">
        <v>-0.19326315907065572</v>
      </c>
      <c r="K90" s="182">
        <v>-0.51140571148585723</v>
      </c>
      <c r="L90" s="182">
        <v>6.8358131317208359</v>
      </c>
      <c r="M90" s="182">
        <v>20.509122709206331</v>
      </c>
      <c r="N90" s="182">
        <v>18.504799960207485</v>
      </c>
      <c r="O90" s="182">
        <v>3.6115457357764003</v>
      </c>
      <c r="P90" s="182">
        <v>38.211729034071084</v>
      </c>
      <c r="Q90" s="182">
        <v>9.2775760738610593</v>
      </c>
      <c r="R90" s="182">
        <v>8.7785417363431151</v>
      </c>
      <c r="S90" s="182">
        <v>76.478518240803666</v>
      </c>
      <c r="Y90" s="3"/>
      <c r="Z90" s="16"/>
      <c r="AA90" s="17"/>
      <c r="AC90" s="3"/>
      <c r="AD90" s="18"/>
      <c r="AE90" s="5"/>
      <c r="AF90" s="3"/>
    </row>
    <row r="91" spans="2:32" s="10" customFormat="1" ht="11.25" customHeight="1" x14ac:dyDescent="0.2">
      <c r="B91" s="28">
        <f t="shared" si="4"/>
        <v>67</v>
      </c>
      <c r="C91" s="166" t="s">
        <v>79</v>
      </c>
      <c r="D91" s="35">
        <v>40673</v>
      </c>
      <c r="E91" s="36">
        <v>599</v>
      </c>
      <c r="F91" s="182">
        <v>-19.597315436241615</v>
      </c>
      <c r="G91" s="182">
        <v>11.545623836126628</v>
      </c>
      <c r="H91" s="181">
        <v>44250</v>
      </c>
      <c r="I91" s="185">
        <v>126.64400000000001</v>
      </c>
      <c r="J91" s="182">
        <v>-0.15909080158744704</v>
      </c>
      <c r="K91" s="182">
        <v>-0.80448903471497246</v>
      </c>
      <c r="L91" s="182">
        <v>5.6795101378696922</v>
      </c>
      <c r="M91" s="182">
        <v>18.182488379493321</v>
      </c>
      <c r="N91" s="182">
        <v>15.99740974167938</v>
      </c>
      <c r="O91" s="182">
        <v>3.6701716184855293</v>
      </c>
      <c r="P91" s="182">
        <v>35.218906986552192</v>
      </c>
      <c r="Q91" s="182">
        <v>8.1166913103014604</v>
      </c>
      <c r="R91" s="182">
        <v>12.294433272837303</v>
      </c>
      <c r="S91" s="182">
        <v>211.53771581276445</v>
      </c>
      <c r="T91" s="49"/>
      <c r="U91" s="3"/>
      <c r="V91" s="8"/>
      <c r="W91" s="8"/>
      <c r="X91" s="8"/>
      <c r="Y91" s="8"/>
      <c r="Z91" s="50"/>
      <c r="AA91" s="51"/>
      <c r="AB91" s="8"/>
      <c r="AC91" s="8"/>
      <c r="AD91" s="13"/>
      <c r="AF91" s="8"/>
    </row>
    <row r="92" spans="2:32" s="10" customFormat="1" ht="11.25" customHeight="1" x14ac:dyDescent="0.2">
      <c r="B92" s="28">
        <f t="shared" si="4"/>
        <v>68</v>
      </c>
      <c r="C92" s="166" t="s">
        <v>76</v>
      </c>
      <c r="D92" s="35">
        <v>37617</v>
      </c>
      <c r="E92" s="36">
        <v>516.09696967000002</v>
      </c>
      <c r="F92" s="182">
        <v>-2.5649553454499707</v>
      </c>
      <c r="G92" s="182">
        <v>20.011874422215747</v>
      </c>
      <c r="H92" s="181">
        <v>44250</v>
      </c>
      <c r="I92" s="186">
        <v>106.96</v>
      </c>
      <c r="J92" s="182">
        <v>-8.4072863148065835E-2</v>
      </c>
      <c r="K92" s="182">
        <v>-1.925545571245213</v>
      </c>
      <c r="L92" s="182">
        <v>4.2800038997757195</v>
      </c>
      <c r="M92" s="182">
        <v>18.686196182867111</v>
      </c>
      <c r="N92" s="182">
        <v>13.101406365654867</v>
      </c>
      <c r="O92" s="182">
        <v>1.6053956492827481</v>
      </c>
      <c r="P92" s="182">
        <v>36.637710781808728</v>
      </c>
      <c r="Q92" s="182">
        <v>6.874500399680139</v>
      </c>
      <c r="R92" s="182">
        <v>13.389023921510068</v>
      </c>
      <c r="S92" s="182">
        <v>881.06415784131559</v>
      </c>
      <c r="T92" s="49"/>
      <c r="U92" s="3"/>
      <c r="V92" s="8"/>
      <c r="W92" s="8"/>
      <c r="X92" s="8"/>
      <c r="Y92" s="50"/>
      <c r="Z92" s="51"/>
      <c r="AA92" s="8"/>
      <c r="AB92" s="8"/>
      <c r="AC92" s="13"/>
      <c r="AE92" s="8"/>
    </row>
    <row r="93" spans="2:32" ht="11.25" customHeight="1" x14ac:dyDescent="0.2">
      <c r="B93" s="28">
        <f t="shared" si="4"/>
        <v>69</v>
      </c>
      <c r="C93" s="166" t="s">
        <v>77</v>
      </c>
      <c r="D93" s="35">
        <v>37907</v>
      </c>
      <c r="E93" s="36">
        <v>31085</v>
      </c>
      <c r="F93" s="182">
        <v>4.2700925801690603</v>
      </c>
      <c r="G93" s="182">
        <v>38.828100576124335</v>
      </c>
      <c r="H93" s="181">
        <v>44250</v>
      </c>
      <c r="I93" s="185">
        <v>62.992600000000003</v>
      </c>
      <c r="J93" s="182">
        <v>1.9529916497695865E-2</v>
      </c>
      <c r="K93" s="182">
        <v>-1.728379653824863</v>
      </c>
      <c r="L93" s="182">
        <v>3.0600992765313473</v>
      </c>
      <c r="M93" s="182">
        <v>15.010233461685353</v>
      </c>
      <c r="N93" s="182">
        <v>14.174322984541309</v>
      </c>
      <c r="O93" s="182">
        <v>1.6665590703680344</v>
      </c>
      <c r="P93" s="182">
        <v>34.68303008274389</v>
      </c>
      <c r="Q93" s="182">
        <v>6.4978055493565945</v>
      </c>
      <c r="R93" s="182">
        <v>15.8759997274611</v>
      </c>
      <c r="S93" s="182">
        <v>1194.4467805956688</v>
      </c>
      <c r="Y93" s="3"/>
      <c r="Z93" s="16"/>
      <c r="AA93" s="17"/>
      <c r="AC93" s="3"/>
      <c r="AD93" s="18"/>
      <c r="AE93" s="5"/>
      <c r="AF93" s="3"/>
    </row>
    <row r="94" spans="2:32" s="10" customFormat="1" ht="11.25" customHeight="1" x14ac:dyDescent="0.2">
      <c r="B94" s="28">
        <f t="shared" si="4"/>
        <v>70</v>
      </c>
      <c r="C94" s="166" t="s">
        <v>85</v>
      </c>
      <c r="D94" s="35">
        <v>42013</v>
      </c>
      <c r="E94" s="36">
        <v>7320</v>
      </c>
      <c r="F94" s="182">
        <v>4.9011177987962062</v>
      </c>
      <c r="G94" s="182">
        <v>52.024922118380054</v>
      </c>
      <c r="H94" s="181">
        <v>44250</v>
      </c>
      <c r="I94" s="185">
        <v>13.0586</v>
      </c>
      <c r="J94" s="182">
        <v>0.14570999110401495</v>
      </c>
      <c r="K94" s="182">
        <v>-1.0449740461486057</v>
      </c>
      <c r="L94" s="182">
        <v>4.2519559316621214</v>
      </c>
      <c r="M94" s="182">
        <v>15.256840247131475</v>
      </c>
      <c r="N94" s="182">
        <v>15.351524199033673</v>
      </c>
      <c r="O94" s="182">
        <v>2.8965408557245054</v>
      </c>
      <c r="P94" s="182">
        <v>37.992032377711851</v>
      </c>
      <c r="Q94" s="182">
        <v>7.3306648474935621</v>
      </c>
      <c r="R94" s="182">
        <v>8.6672896227622651</v>
      </c>
      <c r="S94" s="182">
        <v>66.43373265509922</v>
      </c>
      <c r="T94" s="49"/>
      <c r="U94" s="3"/>
      <c r="V94" s="8"/>
      <c r="W94" s="8"/>
      <c r="X94" s="8"/>
      <c r="Y94" s="50"/>
      <c r="Z94" s="51"/>
      <c r="AA94" s="8"/>
      <c r="AB94" s="8"/>
      <c r="AC94" s="13"/>
      <c r="AE94" s="8"/>
    </row>
    <row r="95" spans="2:32" s="10" customFormat="1" ht="11.25" customHeight="1" x14ac:dyDescent="0.2">
      <c r="B95" s="28">
        <f t="shared" si="4"/>
        <v>71</v>
      </c>
      <c r="C95" s="166" t="s">
        <v>86</v>
      </c>
      <c r="D95" s="35">
        <v>42135</v>
      </c>
      <c r="E95" s="36">
        <v>3494</v>
      </c>
      <c r="F95" s="182">
        <v>4.3919928293994603</v>
      </c>
      <c r="G95" s="182">
        <v>18.00067544748396</v>
      </c>
      <c r="H95" s="181">
        <v>44250</v>
      </c>
      <c r="I95" s="186">
        <v>9.5399999999999991</v>
      </c>
      <c r="J95" s="182">
        <v>-0.20920502092051096</v>
      </c>
      <c r="K95" s="182">
        <v>-2.5536261491317491</v>
      </c>
      <c r="L95" s="182">
        <v>2.2508038585208778</v>
      </c>
      <c r="M95" s="182">
        <v>13.30166270783848</v>
      </c>
      <c r="N95" s="182">
        <v>9.7813578826237304</v>
      </c>
      <c r="O95" s="182">
        <v>1.0593220338982912</v>
      </c>
      <c r="P95" s="182">
        <v>31.404958677685958</v>
      </c>
      <c r="Q95" s="182">
        <v>5.4143646408839841</v>
      </c>
      <c r="R95" s="182">
        <v>1.3940832789297142</v>
      </c>
      <c r="S95" s="182">
        <v>8.3528177617353982</v>
      </c>
      <c r="T95" s="49"/>
      <c r="U95" s="3"/>
      <c r="V95" s="8"/>
      <c r="W95" s="8"/>
      <c r="X95" s="8"/>
      <c r="Y95" s="50"/>
      <c r="Z95" s="51"/>
      <c r="AA95" s="8"/>
      <c r="AB95" s="8"/>
      <c r="AC95" s="13"/>
      <c r="AE95" s="8"/>
    </row>
    <row r="96" spans="2:32" s="10" customFormat="1" ht="11.25" customHeight="1" x14ac:dyDescent="0.2">
      <c r="B96" s="21"/>
      <c r="C96" s="166"/>
      <c r="D96" s="22" t="s">
        <v>23</v>
      </c>
      <c r="E96" s="23">
        <v>70585.889210670022</v>
      </c>
      <c r="F96" s="180"/>
      <c r="G96" s="180"/>
      <c r="H96" s="180"/>
      <c r="I96" s="185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8"/>
      <c r="U96" s="3"/>
      <c r="V96" s="8"/>
      <c r="W96" s="8"/>
      <c r="X96" s="8"/>
      <c r="Y96" s="50"/>
      <c r="Z96" s="51"/>
      <c r="AA96" s="8"/>
      <c r="AB96" s="8"/>
      <c r="AC96" s="13"/>
      <c r="AE96" s="8"/>
    </row>
    <row r="97" spans="2:32" ht="11.25" customHeight="1" x14ac:dyDescent="0.2">
      <c r="B97" s="28"/>
      <c r="C97" s="165"/>
      <c r="D97" s="29"/>
      <c r="E97" s="30"/>
      <c r="F97" s="66"/>
      <c r="G97" s="66"/>
      <c r="H97" s="66"/>
      <c r="I97" s="32"/>
      <c r="J97" s="33"/>
      <c r="K97" s="33"/>
      <c r="L97" s="33"/>
      <c r="M97" s="33"/>
      <c r="N97" s="33"/>
      <c r="O97" s="33"/>
      <c r="P97" s="33"/>
      <c r="Q97" s="33"/>
      <c r="R97" s="26"/>
      <c r="S97" s="27"/>
      <c r="Y97" s="3"/>
      <c r="Z97" s="16"/>
      <c r="AA97" s="17"/>
      <c r="AC97" s="3"/>
      <c r="AD97" s="18"/>
      <c r="AE97" s="5"/>
      <c r="AF97" s="3"/>
    </row>
    <row r="98" spans="2:32" x14ac:dyDescent="0.2">
      <c r="B98" s="196" t="s">
        <v>306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8"/>
    </row>
    <row r="99" spans="2:32" ht="11.25" customHeight="1" x14ac:dyDescent="0.2">
      <c r="B99" s="28">
        <v>72</v>
      </c>
      <c r="C99" s="166" t="s">
        <v>95</v>
      </c>
      <c r="D99" s="35">
        <v>42723</v>
      </c>
      <c r="E99" s="36">
        <v>0</v>
      </c>
      <c r="F99" s="182" t="s">
        <v>33</v>
      </c>
      <c r="G99" s="182">
        <v>-100</v>
      </c>
      <c r="H99" s="181">
        <v>44250</v>
      </c>
      <c r="I99" s="186">
        <v>9.2304999999999993</v>
      </c>
      <c r="J99" s="182">
        <v>0.13234544330300579</v>
      </c>
      <c r="K99" s="182">
        <v>-2.3382531873247236</v>
      </c>
      <c r="L99" s="182">
        <v>3.0684368614402269</v>
      </c>
      <c r="M99" s="182">
        <v>16.967623392257501</v>
      </c>
      <c r="N99" s="182">
        <v>15.590758249326854</v>
      </c>
      <c r="O99" s="182">
        <v>1.5646490542786218</v>
      </c>
      <c r="P99" s="182">
        <v>36.95713459056045</v>
      </c>
      <c r="Q99" s="182">
        <v>7.2503340498460522</v>
      </c>
      <c r="R99" s="182">
        <v>-1.4312567097737205</v>
      </c>
      <c r="S99" s="182">
        <v>-5.8527500146177802</v>
      </c>
      <c r="T99" s="46"/>
    </row>
    <row r="100" spans="2:32" s="10" customFormat="1" ht="11.25" customHeight="1" x14ac:dyDescent="0.2">
      <c r="B100" s="28">
        <f>1+B99</f>
        <v>73</v>
      </c>
      <c r="C100" s="166" t="s">
        <v>94</v>
      </c>
      <c r="D100" s="35">
        <v>42373</v>
      </c>
      <c r="E100" s="36">
        <v>2</v>
      </c>
      <c r="F100" s="182">
        <v>0</v>
      </c>
      <c r="G100" s="182">
        <v>0</v>
      </c>
      <c r="H100" s="181">
        <v>44250</v>
      </c>
      <c r="I100" s="186">
        <v>143.35990000000001</v>
      </c>
      <c r="J100" s="182">
        <v>9.4117581345742884E-2</v>
      </c>
      <c r="K100" s="182">
        <v>-1.3281749003369869</v>
      </c>
      <c r="L100" s="182">
        <v>4.9104352878672985</v>
      </c>
      <c r="M100" s="182">
        <v>14.175682219291485</v>
      </c>
      <c r="N100" s="182">
        <v>15.125858766748813</v>
      </c>
      <c r="O100" s="182">
        <v>3.4115147821006664</v>
      </c>
      <c r="P100" s="182">
        <v>37.136639308194283</v>
      </c>
      <c r="Q100" s="182">
        <v>8.3974019689386346</v>
      </c>
      <c r="R100" s="182">
        <v>8.382536829667476</v>
      </c>
      <c r="S100" s="182">
        <v>50.812090365323485</v>
      </c>
      <c r="T100" s="49"/>
      <c r="U100" s="3"/>
      <c r="V100" s="8"/>
      <c r="W100" s="8"/>
      <c r="X100" s="8"/>
      <c r="Y100" s="50"/>
      <c r="Z100" s="51"/>
      <c r="AA100" s="8"/>
      <c r="AB100" s="8"/>
      <c r="AC100" s="13"/>
      <c r="AE100" s="8"/>
    </row>
    <row r="101" spans="2:32" s="10" customFormat="1" ht="11.25" customHeight="1" x14ac:dyDescent="0.2">
      <c r="B101" s="28">
        <f t="shared" ref="B101:B108" si="5">1+B100</f>
        <v>74</v>
      </c>
      <c r="C101" s="166" t="s">
        <v>96</v>
      </c>
      <c r="D101" s="35">
        <v>42878</v>
      </c>
      <c r="E101" s="36">
        <v>0</v>
      </c>
      <c r="F101" s="182" t="s">
        <v>33</v>
      </c>
      <c r="G101" s="182">
        <v>-100</v>
      </c>
      <c r="H101" s="181">
        <v>44250</v>
      </c>
      <c r="I101" s="186">
        <v>87.901399999999995</v>
      </c>
      <c r="J101" s="182">
        <v>0.1376158285543605</v>
      </c>
      <c r="K101" s="182">
        <v>-1.8477782666080023</v>
      </c>
      <c r="L101" s="182">
        <v>4.1377202377003597</v>
      </c>
      <c r="M101" s="182">
        <v>16.239250685324656</v>
      </c>
      <c r="N101" s="182">
        <v>15.416299568147895</v>
      </c>
      <c r="O101" s="182">
        <v>2.3537494177922946</v>
      </c>
      <c r="P101" s="182">
        <v>37.428824259631831</v>
      </c>
      <c r="Q101" s="182">
        <v>7.8088416559861651</v>
      </c>
      <c r="R101" s="182">
        <v>-3.3724603980121892</v>
      </c>
      <c r="S101" s="182">
        <v>-12.098599999999426</v>
      </c>
      <c r="T101" s="49"/>
      <c r="U101" s="3"/>
      <c r="V101" s="8"/>
      <c r="W101" s="8"/>
      <c r="X101" s="8"/>
      <c r="Y101" s="50"/>
      <c r="Z101" s="51"/>
      <c r="AA101" s="8"/>
      <c r="AB101" s="8"/>
      <c r="AC101" s="13"/>
      <c r="AE101" s="8"/>
    </row>
    <row r="102" spans="2:32" s="10" customFormat="1" ht="11.25" customHeight="1" x14ac:dyDescent="0.2">
      <c r="B102" s="28">
        <f t="shared" si="5"/>
        <v>75</v>
      </c>
      <c r="C102" s="166" t="s">
        <v>100</v>
      </c>
      <c r="D102" s="35">
        <v>43475</v>
      </c>
      <c r="E102" s="36">
        <v>96.87</v>
      </c>
      <c r="F102" s="182">
        <v>4.0158917642005854</v>
      </c>
      <c r="G102" s="182">
        <v>36.436619718309871</v>
      </c>
      <c r="H102" s="181">
        <v>44250</v>
      </c>
      <c r="I102" s="186">
        <v>602.41099999999994</v>
      </c>
      <c r="J102" s="182">
        <v>-7.6086092898686175E-2</v>
      </c>
      <c r="K102" s="182">
        <v>-2.3864489457556148</v>
      </c>
      <c r="L102" s="182">
        <v>3.0555656773067819</v>
      </c>
      <c r="M102" s="182">
        <v>14.225476670289483</v>
      </c>
      <c r="N102" s="182">
        <v>14.773066316815854</v>
      </c>
      <c r="O102" s="182">
        <v>2.122599128651137</v>
      </c>
      <c r="P102" s="182">
        <v>36.384650215077997</v>
      </c>
      <c r="Q102" s="182">
        <v>6.2731972212112241</v>
      </c>
      <c r="R102" s="182">
        <v>9.3470660304349362</v>
      </c>
      <c r="S102" s="182">
        <v>20.892319593336751</v>
      </c>
      <c r="T102" s="49"/>
      <c r="U102" s="3"/>
      <c r="V102" s="8"/>
      <c r="W102" s="8"/>
      <c r="X102" s="8"/>
      <c r="Y102" s="50"/>
      <c r="Z102" s="51"/>
      <c r="AA102" s="8"/>
      <c r="AB102" s="8"/>
      <c r="AC102" s="13"/>
      <c r="AE102" s="8"/>
    </row>
    <row r="103" spans="2:32" s="10" customFormat="1" ht="11.25" customHeight="1" x14ac:dyDescent="0.2">
      <c r="B103" s="28">
        <f t="shared" si="5"/>
        <v>76</v>
      </c>
      <c r="C103" s="166" t="s">
        <v>101</v>
      </c>
      <c r="D103" s="35">
        <v>43833</v>
      </c>
      <c r="E103" s="36">
        <v>-0.02</v>
      </c>
      <c r="F103" s="187">
        <v>-125</v>
      </c>
      <c r="G103" s="187">
        <v>-100.0020094241995</v>
      </c>
      <c r="H103" s="181">
        <v>44250</v>
      </c>
      <c r="I103" s="186">
        <v>111.78</v>
      </c>
      <c r="J103" s="182">
        <v>-0.29435375970029432</v>
      </c>
      <c r="K103" s="182">
        <v>-2.2987501092561868</v>
      </c>
      <c r="L103" s="182">
        <v>5.662160884771672</v>
      </c>
      <c r="M103" s="182">
        <v>23.404725104879631</v>
      </c>
      <c r="N103" s="182">
        <v>22.606120434353372</v>
      </c>
      <c r="O103" s="182">
        <v>0.85716863665070697</v>
      </c>
      <c r="P103" s="182">
        <v>43.142527852477961</v>
      </c>
      <c r="Q103" s="182">
        <v>8.8730885360864598</v>
      </c>
      <c r="R103" s="182">
        <v>11.366038489838948</v>
      </c>
      <c r="S103" s="182">
        <v>13.120555666600197</v>
      </c>
      <c r="T103" s="49"/>
      <c r="U103" s="3"/>
      <c r="V103" s="8"/>
      <c r="W103" s="8"/>
      <c r="X103" s="8"/>
      <c r="Y103" s="50"/>
      <c r="Z103" s="51"/>
      <c r="AA103" s="8"/>
      <c r="AB103" s="8"/>
      <c r="AC103" s="13"/>
      <c r="AE103" s="8"/>
    </row>
    <row r="104" spans="2:32" s="10" customFormat="1" ht="11.25" customHeight="1" x14ac:dyDescent="0.2">
      <c r="B104" s="28">
        <f t="shared" si="5"/>
        <v>77</v>
      </c>
      <c r="C104" s="166" t="s">
        <v>98</v>
      </c>
      <c r="D104" s="35">
        <v>43374</v>
      </c>
      <c r="E104" s="36">
        <v>0</v>
      </c>
      <c r="F104" s="187" t="s">
        <v>33</v>
      </c>
      <c r="G104" s="187">
        <v>-100</v>
      </c>
      <c r="H104" s="181">
        <v>44250</v>
      </c>
      <c r="I104" s="186">
        <v>105.8228</v>
      </c>
      <c r="J104" s="182">
        <v>-0.13739945115713859</v>
      </c>
      <c r="K104" s="182">
        <v>-0.9269479622779464</v>
      </c>
      <c r="L104" s="182">
        <v>5.0752943559518204</v>
      </c>
      <c r="M104" s="182">
        <v>7.4566788011718899</v>
      </c>
      <c r="N104" s="182">
        <v>7.1654762519609561</v>
      </c>
      <c r="O104" s="182">
        <v>3.4813279915355766</v>
      </c>
      <c r="P104" s="182">
        <v>20.879143473647211</v>
      </c>
      <c r="Q104" s="182">
        <v>7.9033932282267738</v>
      </c>
      <c r="R104" s="182">
        <v>2.3861832162935137</v>
      </c>
      <c r="S104" s="182">
        <v>5.8228000000005276</v>
      </c>
      <c r="T104" s="49"/>
      <c r="U104" s="3"/>
      <c r="V104" s="8"/>
      <c r="W104" s="8"/>
      <c r="X104" s="8"/>
      <c r="Y104" s="50"/>
      <c r="Z104" s="51"/>
      <c r="AA104" s="8"/>
      <c r="AB104" s="8"/>
      <c r="AC104" s="13"/>
      <c r="AE104" s="8"/>
    </row>
    <row r="105" spans="2:32" s="10" customFormat="1" ht="11.25" customHeight="1" x14ac:dyDescent="0.2">
      <c r="B105" s="28">
        <f t="shared" si="5"/>
        <v>78</v>
      </c>
      <c r="C105" s="166" t="s">
        <v>92</v>
      </c>
      <c r="D105" s="35">
        <v>43179</v>
      </c>
      <c r="E105" s="36">
        <v>-0.41641978999999912</v>
      </c>
      <c r="F105" s="188">
        <v>41428.605905704069</v>
      </c>
      <c r="G105" s="182">
        <v>39830.172504682523</v>
      </c>
      <c r="H105" s="181">
        <v>44250</v>
      </c>
      <c r="I105" s="186">
        <v>76.84</v>
      </c>
      <c r="J105" s="182">
        <v>-9.1015472630340266E-2</v>
      </c>
      <c r="K105" s="182">
        <v>-1.6259121751376227</v>
      </c>
      <c r="L105" s="182">
        <v>3.6417588346371765</v>
      </c>
      <c r="M105" s="182">
        <v>16.60091047040979</v>
      </c>
      <c r="N105" s="182">
        <v>14.806514268638992</v>
      </c>
      <c r="O105" s="182">
        <v>1.2251350283230211</v>
      </c>
      <c r="P105" s="182">
        <v>29.447439353099902</v>
      </c>
      <c r="Q105" s="182">
        <v>5.4625308811419249</v>
      </c>
      <c r="R105" s="182">
        <v>-8.5870279422616047</v>
      </c>
      <c r="S105" s="182">
        <v>-23.159999999999805</v>
      </c>
      <c r="T105" s="49"/>
      <c r="U105" s="3"/>
      <c r="V105" s="8"/>
      <c r="W105" s="8"/>
      <c r="X105" s="8"/>
      <c r="Y105" s="50"/>
      <c r="Z105" s="51"/>
      <c r="AA105" s="8"/>
      <c r="AB105" s="8"/>
      <c r="AC105" s="13"/>
      <c r="AE105" s="8"/>
    </row>
    <row r="106" spans="2:32" ht="11.25" customHeight="1" x14ac:dyDescent="0.2">
      <c r="B106" s="28">
        <f t="shared" si="5"/>
        <v>79</v>
      </c>
      <c r="C106" s="166" t="s">
        <v>97</v>
      </c>
      <c r="D106" s="35">
        <v>43014</v>
      </c>
      <c r="E106" s="36">
        <v>0</v>
      </c>
      <c r="F106" s="182" t="s">
        <v>33</v>
      </c>
      <c r="G106" s="182" t="s">
        <v>33</v>
      </c>
      <c r="H106" s="181">
        <v>44250</v>
      </c>
      <c r="I106" s="186">
        <v>46.694899999999997</v>
      </c>
      <c r="J106" s="182">
        <v>-7.4684676587533083E-2</v>
      </c>
      <c r="K106" s="182">
        <v>-1.5706155143339062</v>
      </c>
      <c r="L106" s="182">
        <v>3.5981549971046967</v>
      </c>
      <c r="M106" s="182">
        <v>16.242637577109242</v>
      </c>
      <c r="N106" s="182">
        <v>14.756833938309398</v>
      </c>
      <c r="O106" s="182">
        <v>1.6432303003918181</v>
      </c>
      <c r="P106" s="182">
        <v>34.939198483429614</v>
      </c>
      <c r="Q106" s="182">
        <v>6.625914525542731</v>
      </c>
      <c r="R106" s="182">
        <v>-1.9992938282404782</v>
      </c>
      <c r="S106" s="182">
        <v>-6.6102000000005763</v>
      </c>
      <c r="Y106" s="3"/>
      <c r="Z106" s="16"/>
      <c r="AA106" s="17"/>
      <c r="AC106" s="3"/>
      <c r="AD106" s="18"/>
      <c r="AE106" s="5"/>
      <c r="AF106" s="3"/>
    </row>
    <row r="107" spans="2:32" ht="11.25" customHeight="1" x14ac:dyDescent="0.2">
      <c r="B107" s="28">
        <f t="shared" si="5"/>
        <v>80</v>
      </c>
      <c r="C107" s="166" t="s">
        <v>93</v>
      </c>
      <c r="D107" s="35">
        <v>42387</v>
      </c>
      <c r="E107" s="36">
        <v>0</v>
      </c>
      <c r="F107" s="182" t="s">
        <v>33</v>
      </c>
      <c r="G107" s="182">
        <v>-100</v>
      </c>
      <c r="H107" s="181">
        <v>44250</v>
      </c>
      <c r="I107" s="186">
        <v>12.0967</v>
      </c>
      <c r="J107" s="182">
        <v>6.2038844588552244E-2</v>
      </c>
      <c r="K107" s="182">
        <v>-0.91413218875684432</v>
      </c>
      <c r="L107" s="182">
        <v>3.9851802185143503</v>
      </c>
      <c r="M107" s="182">
        <v>14.894809327064596</v>
      </c>
      <c r="N107" s="182">
        <v>14.420975965039929</v>
      </c>
      <c r="O107" s="182">
        <v>3.0006045485894806</v>
      </c>
      <c r="P107" s="182">
        <v>38.951491551512078</v>
      </c>
      <c r="Q107" s="182">
        <v>7.1946334892952768</v>
      </c>
      <c r="R107" s="182">
        <v>9.1279804580920665</v>
      </c>
      <c r="S107" s="182">
        <v>56.181685144735823</v>
      </c>
      <c r="Y107" s="3"/>
      <c r="Z107" s="16"/>
      <c r="AA107" s="17"/>
      <c r="AC107" s="3"/>
      <c r="AD107" s="18"/>
      <c r="AE107" s="5"/>
      <c r="AF107" s="3"/>
    </row>
    <row r="108" spans="2:32" ht="11.25" customHeight="1" x14ac:dyDescent="0.2">
      <c r="B108" s="28">
        <f t="shared" si="5"/>
        <v>81</v>
      </c>
      <c r="C108" s="166" t="s">
        <v>99</v>
      </c>
      <c r="D108" s="35">
        <v>43249</v>
      </c>
      <c r="E108" s="36">
        <v>32</v>
      </c>
      <c r="F108" s="182">
        <v>6.6666666666666652</v>
      </c>
      <c r="G108" s="182">
        <v>-13.513513513513509</v>
      </c>
      <c r="H108" s="181">
        <v>44250</v>
      </c>
      <c r="I108" s="186">
        <v>112.9074</v>
      </c>
      <c r="J108" s="182">
        <v>-0.23195213568272255</v>
      </c>
      <c r="K108" s="182">
        <v>-2.7832811979345617</v>
      </c>
      <c r="L108" s="182">
        <v>-0.95720473760203539</v>
      </c>
      <c r="M108" s="182">
        <v>10.209256970839897</v>
      </c>
      <c r="N108" s="182">
        <v>9.190447960960956</v>
      </c>
      <c r="O108" s="182">
        <v>-0.97249338251933493</v>
      </c>
      <c r="P108" s="182">
        <v>30.960729434771505</v>
      </c>
      <c r="Q108" s="182">
        <v>4.4511401450008536</v>
      </c>
      <c r="R108" s="182">
        <v>4.521411963633426</v>
      </c>
      <c r="S108" s="182">
        <v>12.907399999999548</v>
      </c>
      <c r="Y108" s="3"/>
      <c r="Z108" s="16"/>
      <c r="AA108" s="17"/>
      <c r="AC108" s="3"/>
      <c r="AD108" s="18"/>
      <c r="AE108" s="5"/>
      <c r="AF108" s="3"/>
    </row>
    <row r="109" spans="2:32" s="10" customFormat="1" ht="11.25" customHeight="1" x14ac:dyDescent="0.2">
      <c r="B109" s="28"/>
      <c r="C109" s="166"/>
      <c r="D109" s="22" t="s">
        <v>23</v>
      </c>
      <c r="E109" s="23">
        <v>130.43358021</v>
      </c>
      <c r="F109" s="180"/>
      <c r="G109" s="180"/>
      <c r="H109" s="180"/>
      <c r="I109" s="185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49"/>
      <c r="U109" s="8"/>
      <c r="V109" s="8"/>
      <c r="W109" s="8"/>
      <c r="X109" s="8"/>
      <c r="Y109" s="50"/>
      <c r="Z109" s="51"/>
      <c r="AA109" s="8"/>
      <c r="AB109" s="8"/>
      <c r="AC109" s="13"/>
      <c r="AE109" s="8"/>
    </row>
    <row r="110" spans="2:32" ht="11.25" customHeight="1" x14ac:dyDescent="0.2">
      <c r="B110" s="21"/>
      <c r="C110" s="167"/>
      <c r="D110" s="29"/>
      <c r="E110" s="30"/>
      <c r="F110" s="66"/>
      <c r="G110" s="66"/>
      <c r="H110" s="66"/>
      <c r="I110" s="32"/>
      <c r="J110" s="68"/>
      <c r="K110" s="68"/>
      <c r="L110" s="68"/>
      <c r="M110" s="68"/>
      <c r="N110" s="68"/>
      <c r="O110" s="68"/>
      <c r="P110" s="68"/>
      <c r="Q110" s="68"/>
      <c r="R110" s="26"/>
      <c r="S110" s="27"/>
      <c r="Y110" s="3"/>
      <c r="Z110" s="16"/>
      <c r="AA110" s="17"/>
      <c r="AC110" s="3"/>
      <c r="AD110" s="18"/>
      <c r="AE110" s="5"/>
      <c r="AF110" s="3"/>
    </row>
    <row r="111" spans="2:32" x14ac:dyDescent="0.2">
      <c r="B111" s="196" t="s">
        <v>305</v>
      </c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8"/>
    </row>
    <row r="112" spans="2:32" s="10" customFormat="1" ht="11.25" customHeight="1" x14ac:dyDescent="0.2">
      <c r="B112" s="28">
        <v>82</v>
      </c>
      <c r="C112" s="166" t="s">
        <v>104</v>
      </c>
      <c r="D112" s="35">
        <v>43811</v>
      </c>
      <c r="E112" s="36">
        <v>288</v>
      </c>
      <c r="F112" s="180">
        <v>17.073170731707311</v>
      </c>
      <c r="G112" s="180">
        <v>23.605150214592285</v>
      </c>
      <c r="H112" s="181">
        <v>44250</v>
      </c>
      <c r="I112" s="185">
        <v>96.860200000000006</v>
      </c>
      <c r="J112" s="182">
        <v>0.28088113644528789</v>
      </c>
      <c r="K112" s="182">
        <v>-3.257632203975569</v>
      </c>
      <c r="L112" s="182">
        <v>1.4680678994497764</v>
      </c>
      <c r="M112" s="182">
        <v>11.929749955510015</v>
      </c>
      <c r="N112" s="182">
        <v>4.1149281967494344</v>
      </c>
      <c r="O112" s="182">
        <v>1.6602941068427413</v>
      </c>
      <c r="P112" s="182">
        <v>20.451312202789484</v>
      </c>
      <c r="Q112" s="182">
        <v>9.1602700713720342</v>
      </c>
      <c r="R112" s="182">
        <v>-2.6175340937683478</v>
      </c>
      <c r="S112" s="182">
        <v>-3.139800000000148</v>
      </c>
      <c r="T112" s="49"/>
      <c r="U112" s="8"/>
      <c r="V112" s="8"/>
      <c r="W112" s="8"/>
      <c r="X112" s="8"/>
      <c r="Y112" s="50"/>
      <c r="Z112" s="51"/>
      <c r="AA112" s="8"/>
      <c r="AB112" s="8"/>
      <c r="AC112" s="13"/>
      <c r="AE112" s="8"/>
    </row>
    <row r="113" spans="2:32" s="10" customFormat="1" ht="11.25" customHeight="1" x14ac:dyDescent="0.2">
      <c r="B113" s="28">
        <f>1+B112</f>
        <v>83</v>
      </c>
      <c r="C113" s="166" t="s">
        <v>103</v>
      </c>
      <c r="D113" s="35">
        <v>42704</v>
      </c>
      <c r="E113" s="36">
        <v>454</v>
      </c>
      <c r="F113" s="180">
        <v>8.8729016786570636</v>
      </c>
      <c r="G113" s="180">
        <v>-16.23616236162362</v>
      </c>
      <c r="H113" s="181">
        <v>44250</v>
      </c>
      <c r="I113" s="185">
        <v>35.373699999999999</v>
      </c>
      <c r="J113" s="182">
        <v>0.48690000369293607</v>
      </c>
      <c r="K113" s="182">
        <v>-2.7125962596259656</v>
      </c>
      <c r="L113" s="182">
        <v>2.4493164967562375</v>
      </c>
      <c r="M113" s="182">
        <v>12.27785624732185</v>
      </c>
      <c r="N113" s="182">
        <v>2.6151507591624323</v>
      </c>
      <c r="O113" s="182">
        <v>2.20658769141866</v>
      </c>
      <c r="P113" s="182">
        <v>17.833777481678894</v>
      </c>
      <c r="Q113" s="182">
        <v>8.0759782954073156</v>
      </c>
      <c r="R113" s="182">
        <v>-6.4723216146810758</v>
      </c>
      <c r="S113" s="182">
        <v>-24.693229585564115</v>
      </c>
      <c r="T113" s="49"/>
      <c r="U113" s="8"/>
      <c r="V113" s="8"/>
      <c r="W113" s="8"/>
      <c r="X113" s="8"/>
      <c r="Y113" s="50"/>
      <c r="Z113" s="51"/>
      <c r="AA113" s="8"/>
      <c r="AB113" s="8"/>
      <c r="AC113" s="13"/>
      <c r="AE113" s="8"/>
    </row>
    <row r="114" spans="2:32" s="10" customFormat="1" ht="11.25" customHeight="1" x14ac:dyDescent="0.2">
      <c r="B114" s="28">
        <f>1+B113</f>
        <v>84</v>
      </c>
      <c r="C114" s="166" t="s">
        <v>102</v>
      </c>
      <c r="D114" s="35">
        <v>42481</v>
      </c>
      <c r="E114" s="36">
        <v>570</v>
      </c>
      <c r="F114" s="180">
        <v>15.151515151515159</v>
      </c>
      <c r="G114" s="180">
        <v>-4.8414023372287174</v>
      </c>
      <c r="H114" s="181">
        <v>44250</v>
      </c>
      <c r="I114" s="185">
        <v>10.660500000000001</v>
      </c>
      <c r="J114" s="182">
        <v>5.3711043678524417</v>
      </c>
      <c r="K114" s="182">
        <v>2.173725524023129</v>
      </c>
      <c r="L114" s="182">
        <v>7.4019222631928727</v>
      </c>
      <c r="M114" s="182">
        <v>18.862055124431375</v>
      </c>
      <c r="N114" s="182">
        <v>9.1124030214324812</v>
      </c>
      <c r="O114" s="182">
        <v>7.0202385254788391</v>
      </c>
      <c r="P114" s="182">
        <v>25.615676478212567</v>
      </c>
      <c r="Q114" s="182">
        <v>13.992878452506963</v>
      </c>
      <c r="R114" s="182">
        <v>3.4441129151576266</v>
      </c>
      <c r="S114" s="182">
        <v>17.834555837487297</v>
      </c>
      <c r="T114" s="49"/>
      <c r="U114" s="8"/>
      <c r="V114" s="8"/>
      <c r="W114" s="8"/>
      <c r="X114" s="8"/>
      <c r="Y114" s="50"/>
      <c r="Z114" s="51"/>
      <c r="AA114" s="8"/>
      <c r="AB114" s="8"/>
      <c r="AC114" s="13"/>
      <c r="AE114" s="8"/>
    </row>
    <row r="115" spans="2:32" s="10" customFormat="1" ht="11.25" customHeight="1" x14ac:dyDescent="0.2">
      <c r="B115" s="28"/>
      <c r="C115" s="166"/>
      <c r="D115" s="22" t="s">
        <v>23</v>
      </c>
      <c r="E115" s="23">
        <v>1312</v>
      </c>
      <c r="F115" s="180"/>
      <c r="G115" s="180"/>
      <c r="H115" s="180"/>
      <c r="I115" s="185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49"/>
      <c r="U115" s="8"/>
      <c r="V115" s="8"/>
      <c r="W115" s="8"/>
      <c r="X115" s="8"/>
      <c r="Y115" s="50"/>
      <c r="Z115" s="51"/>
      <c r="AA115" s="8"/>
      <c r="AB115" s="8"/>
      <c r="AC115" s="13"/>
      <c r="AE115" s="8"/>
    </row>
    <row r="116" spans="2:32" ht="11.25" customHeight="1" x14ac:dyDescent="0.2">
      <c r="B116" s="69"/>
      <c r="C116" s="168"/>
      <c r="D116" s="70"/>
      <c r="E116" s="71"/>
      <c r="F116" s="72"/>
      <c r="G116" s="72"/>
      <c r="H116" s="72"/>
      <c r="I116" s="73"/>
      <c r="J116" s="73"/>
      <c r="K116" s="73"/>
      <c r="L116" s="73"/>
      <c r="M116" s="73"/>
      <c r="N116" s="73"/>
      <c r="O116" s="73"/>
      <c r="P116" s="73"/>
      <c r="Q116" s="73"/>
      <c r="R116" s="74"/>
      <c r="S116" s="74"/>
    </row>
    <row r="117" spans="2:32" x14ac:dyDescent="0.2">
      <c r="B117" s="196" t="s">
        <v>304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8"/>
    </row>
    <row r="118" spans="2:32" ht="11.25" customHeight="1" x14ac:dyDescent="0.2">
      <c r="B118" s="28">
        <v>85</v>
      </c>
      <c r="C118" s="166" t="s">
        <v>105</v>
      </c>
      <c r="D118" s="35">
        <v>38663</v>
      </c>
      <c r="E118" s="36">
        <v>480.859848</v>
      </c>
      <c r="F118" s="180">
        <v>5.5332751310458006</v>
      </c>
      <c r="G118" s="180">
        <v>24.154828633672508</v>
      </c>
      <c r="H118" s="181">
        <v>44250</v>
      </c>
      <c r="I118" s="185">
        <v>14.51</v>
      </c>
      <c r="J118" s="182">
        <v>-0.27491408934708916</v>
      </c>
      <c r="K118" s="182">
        <v>-2.289562289562308</v>
      </c>
      <c r="L118" s="182">
        <v>-0.41180507892932816</v>
      </c>
      <c r="M118" s="182">
        <v>12.741060744976739</v>
      </c>
      <c r="N118" s="182">
        <v>10.405174053642718</v>
      </c>
      <c r="O118" s="182">
        <v>-1.4634477606872975</v>
      </c>
      <c r="P118" s="182">
        <v>30.659510859777317</v>
      </c>
      <c r="Q118" s="182">
        <v>4.2422500808218411</v>
      </c>
      <c r="R118" s="182">
        <v>8.2001511236708744</v>
      </c>
      <c r="S118" s="182">
        <v>234.13410629707147</v>
      </c>
      <c r="T118" s="46"/>
    </row>
    <row r="119" spans="2:32" ht="11.25" customHeight="1" x14ac:dyDescent="0.2">
      <c r="B119" s="28">
        <v>86</v>
      </c>
      <c r="C119" s="166" t="s">
        <v>106</v>
      </c>
      <c r="D119" s="35">
        <v>41057</v>
      </c>
      <c r="E119" s="36">
        <v>2614</v>
      </c>
      <c r="F119" s="180">
        <v>3.0350808040993327</v>
      </c>
      <c r="G119" s="180">
        <v>44.819944598337955</v>
      </c>
      <c r="H119" s="181">
        <v>44250</v>
      </c>
      <c r="I119" s="185">
        <v>72.452600000000004</v>
      </c>
      <c r="J119" s="182">
        <v>4.4738898815532835E-2</v>
      </c>
      <c r="K119" s="182">
        <v>-2.3133841366404062</v>
      </c>
      <c r="L119" s="182">
        <v>4.0211451821776212</v>
      </c>
      <c r="M119" s="182">
        <v>15.558993580286273</v>
      </c>
      <c r="N119" s="182">
        <v>14.135429548121902</v>
      </c>
      <c r="O119" s="182">
        <v>2.1610265087422365</v>
      </c>
      <c r="P119" s="182">
        <v>35.646257739235331</v>
      </c>
      <c r="Q119" s="182">
        <v>6.3387041380342346</v>
      </c>
      <c r="R119" s="182">
        <v>11.476622649446423</v>
      </c>
      <c r="S119" s="182">
        <v>158.75609642622018</v>
      </c>
      <c r="T119" s="46"/>
    </row>
    <row r="120" spans="2:32" ht="11.25" customHeight="1" x14ac:dyDescent="0.2">
      <c r="B120" s="48"/>
      <c r="C120" s="166"/>
      <c r="D120" s="22" t="s">
        <v>23</v>
      </c>
      <c r="E120" s="23">
        <v>3094.8598480000001</v>
      </c>
      <c r="F120" s="180"/>
      <c r="G120" s="180"/>
      <c r="H120" s="180"/>
      <c r="I120" s="185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</row>
    <row r="121" spans="2:32" ht="11.25" customHeight="1" x14ac:dyDescent="0.2">
      <c r="B121" s="77"/>
      <c r="C121" s="169"/>
      <c r="D121" s="78"/>
      <c r="E121" s="79"/>
      <c r="F121" s="53"/>
      <c r="G121" s="53"/>
      <c r="H121" s="53"/>
      <c r="I121" s="54"/>
      <c r="J121" s="55"/>
      <c r="K121" s="55"/>
      <c r="L121" s="55"/>
      <c r="M121" s="55"/>
      <c r="N121" s="55"/>
      <c r="O121" s="55"/>
      <c r="P121" s="55"/>
      <c r="Q121" s="55"/>
      <c r="R121" s="55"/>
      <c r="S121" s="56"/>
    </row>
    <row r="122" spans="2:32" s="2" customFormat="1" x14ac:dyDescent="0.2">
      <c r="B122" s="196" t="s">
        <v>289</v>
      </c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8"/>
      <c r="T122" s="80"/>
      <c r="U122" s="80"/>
      <c r="V122" s="80"/>
      <c r="W122" s="80"/>
      <c r="X122" s="80"/>
      <c r="Y122" s="81"/>
      <c r="Z122" s="82"/>
      <c r="AA122" s="83"/>
      <c r="AB122" s="1"/>
      <c r="AC122" s="1"/>
      <c r="AD122" s="84"/>
      <c r="AF122" s="1"/>
    </row>
    <row r="123" spans="2:32" s="2" customFormat="1" ht="11.25" customHeight="1" x14ac:dyDescent="0.2">
      <c r="B123" s="189">
        <v>87</v>
      </c>
      <c r="C123" s="174" t="s">
        <v>117</v>
      </c>
      <c r="D123" s="175">
        <v>39706</v>
      </c>
      <c r="E123" s="176">
        <v>982.31</v>
      </c>
      <c r="F123" s="190">
        <v>-2.353900138172349</v>
      </c>
      <c r="G123" s="190">
        <v>-24.204475308641982</v>
      </c>
      <c r="H123" s="178">
        <v>44250</v>
      </c>
      <c r="I123" s="191">
        <v>10.3088</v>
      </c>
      <c r="J123" s="179">
        <v>-7.0799549986456096</v>
      </c>
      <c r="K123" s="179">
        <v>2.4290150842936225</v>
      </c>
      <c r="L123" s="179">
        <v>4.3706617081555876</v>
      </c>
      <c r="M123" s="179">
        <v>3.9645846257660704</v>
      </c>
      <c r="N123" s="179">
        <v>4.5698213687422031</v>
      </c>
      <c r="O123" s="179">
        <v>1.849455972814066</v>
      </c>
      <c r="P123" s="179">
        <v>3.465500871512269</v>
      </c>
      <c r="Q123" s="179">
        <v>3.5526828547728493</v>
      </c>
      <c r="R123" s="179">
        <v>9.5372002181042923</v>
      </c>
      <c r="S123" s="179">
        <v>210.28198162923312</v>
      </c>
      <c r="T123" s="85"/>
      <c r="U123" s="85"/>
      <c r="V123" s="85"/>
      <c r="W123" s="85"/>
      <c r="X123" s="85"/>
      <c r="Y123" s="59"/>
      <c r="Z123" s="16"/>
      <c r="AA123" s="16"/>
      <c r="AB123" s="1"/>
      <c r="AC123" s="1"/>
      <c r="AD123" s="84"/>
      <c r="AF123" s="1"/>
    </row>
    <row r="124" spans="2:32" ht="11.25" customHeight="1" x14ac:dyDescent="0.2">
      <c r="B124" s="189">
        <f>1+B123</f>
        <v>88</v>
      </c>
      <c r="C124" s="174" t="s">
        <v>113</v>
      </c>
      <c r="D124" s="175">
        <v>39186</v>
      </c>
      <c r="E124" s="176">
        <v>893.9</v>
      </c>
      <c r="F124" s="190">
        <v>-11.402065534124928</v>
      </c>
      <c r="G124" s="190">
        <v>-24.474260077561951</v>
      </c>
      <c r="H124" s="178">
        <v>44250</v>
      </c>
      <c r="I124" s="191">
        <v>117.7654</v>
      </c>
      <c r="J124" s="179">
        <v>30.771793429205218</v>
      </c>
      <c r="K124" s="179">
        <v>10.439210283760698</v>
      </c>
      <c r="L124" s="179">
        <v>8.6494444306666303</v>
      </c>
      <c r="M124" s="179">
        <v>6.6732071838282456</v>
      </c>
      <c r="N124" s="179">
        <v>6.5326529536991149</v>
      </c>
      <c r="O124" s="179">
        <v>7.3606530264414616</v>
      </c>
      <c r="P124" s="179">
        <v>6.8699273116051369</v>
      </c>
      <c r="Q124" s="179">
        <v>7.3189013891860677</v>
      </c>
      <c r="R124" s="179">
        <v>8.9543849001910267</v>
      </c>
      <c r="S124" s="179">
        <v>228.64886069012152</v>
      </c>
      <c r="T124" s="85"/>
      <c r="U124" s="85"/>
      <c r="V124" s="85"/>
      <c r="W124" s="85"/>
      <c r="X124" s="85"/>
      <c r="Y124" s="59"/>
      <c r="Z124" s="86"/>
      <c r="AA124" s="87"/>
      <c r="AC124" s="3"/>
      <c r="AD124" s="88"/>
      <c r="AE124" s="89"/>
      <c r="AF124" s="11"/>
    </row>
    <row r="125" spans="2:32" ht="11.25" customHeight="1" x14ac:dyDescent="0.2">
      <c r="B125" s="189">
        <f t="shared" ref="B125:B140" si="6">1+B124</f>
        <v>89</v>
      </c>
      <c r="C125" s="174" t="s">
        <v>109</v>
      </c>
      <c r="D125" s="175">
        <v>38068</v>
      </c>
      <c r="E125" s="176">
        <v>4494</v>
      </c>
      <c r="F125" s="190">
        <v>7.9509968772519812</v>
      </c>
      <c r="G125" s="190">
        <v>20.969044414535666</v>
      </c>
      <c r="H125" s="178">
        <v>44250</v>
      </c>
      <c r="I125" s="191">
        <v>542.21370000000002</v>
      </c>
      <c r="J125" s="179">
        <v>11.097153780772807</v>
      </c>
      <c r="K125" s="179">
        <v>5.7301271229530508</v>
      </c>
      <c r="L125" s="179">
        <v>7.3883920605522064</v>
      </c>
      <c r="M125" s="179">
        <v>5.0231390847669957</v>
      </c>
      <c r="N125" s="179">
        <v>6.9998255068569035</v>
      </c>
      <c r="O125" s="179">
        <v>4.3544234484945807</v>
      </c>
      <c r="P125" s="179">
        <v>6.6960574578800864</v>
      </c>
      <c r="Q125" s="179">
        <v>4.2557321495585771</v>
      </c>
      <c r="R125" s="179">
        <v>8.8758720863337803</v>
      </c>
      <c r="S125" s="179">
        <v>321.50479155721962</v>
      </c>
      <c r="T125" s="85"/>
      <c r="U125" s="85"/>
      <c r="V125" s="85"/>
      <c r="W125" s="85"/>
      <c r="X125" s="85"/>
      <c r="Y125" s="59"/>
      <c r="Z125" s="86"/>
      <c r="AA125" s="87"/>
      <c r="AC125" s="3"/>
      <c r="AD125" s="88"/>
      <c r="AE125" s="89"/>
      <c r="AF125" s="11"/>
    </row>
    <row r="126" spans="2:32" ht="11.25" customHeight="1" x14ac:dyDescent="0.2">
      <c r="B126" s="189">
        <f t="shared" si="6"/>
        <v>90</v>
      </c>
      <c r="C126" s="174" t="s">
        <v>124</v>
      </c>
      <c r="D126" s="175">
        <v>41129</v>
      </c>
      <c r="E126" s="176">
        <v>1741.52</v>
      </c>
      <c r="F126" s="190">
        <v>-3.2467388164181488</v>
      </c>
      <c r="G126" s="190">
        <v>-22.607366325369725</v>
      </c>
      <c r="H126" s="178">
        <v>44250</v>
      </c>
      <c r="I126" s="191">
        <v>110.55</v>
      </c>
      <c r="J126" s="179">
        <v>3.3019721367824051</v>
      </c>
      <c r="K126" s="179">
        <v>4.2484674478172773</v>
      </c>
      <c r="L126" s="179">
        <v>6.5281314417367318</v>
      </c>
      <c r="M126" s="179">
        <v>6.220405747408484</v>
      </c>
      <c r="N126" s="179">
        <v>6.2393162393168025</v>
      </c>
      <c r="O126" s="179">
        <v>5.7628924983717837</v>
      </c>
      <c r="P126" s="179">
        <v>5.6528801728912708</v>
      </c>
      <c r="Q126" s="179">
        <v>6.5438074845331</v>
      </c>
      <c r="R126" s="179">
        <v>10.004233253332483</v>
      </c>
      <c r="S126" s="179">
        <v>125.92550799778249</v>
      </c>
      <c r="T126" s="85"/>
      <c r="U126" s="85"/>
      <c r="V126" s="85"/>
      <c r="W126" s="85"/>
      <c r="X126" s="85"/>
      <c r="Y126" s="59"/>
      <c r="Z126" s="86"/>
      <c r="AA126" s="87"/>
      <c r="AC126" s="3"/>
      <c r="AD126" s="88"/>
      <c r="AE126" s="89"/>
      <c r="AF126" s="11"/>
    </row>
    <row r="127" spans="2:32" ht="11.25" customHeight="1" x14ac:dyDescent="0.2">
      <c r="B127" s="189">
        <f t="shared" si="6"/>
        <v>91</v>
      </c>
      <c r="C127" s="174" t="s">
        <v>123</v>
      </c>
      <c r="D127" s="175">
        <v>41459</v>
      </c>
      <c r="E127" s="176">
        <v>905.59</v>
      </c>
      <c r="F127" s="190">
        <v>-4.5169385194479217</v>
      </c>
      <c r="G127" s="190">
        <v>-16.304066543438079</v>
      </c>
      <c r="H127" s="178">
        <v>44250</v>
      </c>
      <c r="I127" s="191">
        <v>106.19</v>
      </c>
      <c r="J127" s="179">
        <v>6.8757652820938819</v>
      </c>
      <c r="K127" s="179">
        <v>5.4069704804987149</v>
      </c>
      <c r="L127" s="179">
        <v>6.3344061592828762</v>
      </c>
      <c r="M127" s="179">
        <v>6.2041197905048504</v>
      </c>
      <c r="N127" s="179">
        <v>6.138223213996775</v>
      </c>
      <c r="O127" s="179">
        <v>5.548799027059621</v>
      </c>
      <c r="P127" s="179">
        <v>6.3311557217513084</v>
      </c>
      <c r="Q127" s="179">
        <v>6.1663868563041762</v>
      </c>
      <c r="R127" s="179">
        <v>7.7643295361837117</v>
      </c>
      <c r="S127" s="179">
        <v>77.142501539260948</v>
      </c>
      <c r="T127" s="85"/>
      <c r="U127" s="85"/>
      <c r="V127" s="85"/>
      <c r="W127" s="85"/>
      <c r="X127" s="85"/>
      <c r="Y127" s="59"/>
      <c r="Z127" s="86"/>
      <c r="AA127" s="86"/>
      <c r="AC127" s="3"/>
      <c r="AD127" s="88"/>
      <c r="AE127" s="89"/>
      <c r="AF127" s="11"/>
    </row>
    <row r="128" spans="2:32" ht="11.25" customHeight="1" x14ac:dyDescent="0.2">
      <c r="B128" s="189">
        <f t="shared" si="6"/>
        <v>92</v>
      </c>
      <c r="C128" s="174" t="s">
        <v>114</v>
      </c>
      <c r="D128" s="175">
        <v>39214</v>
      </c>
      <c r="E128" s="176">
        <v>2450.5300000000002</v>
      </c>
      <c r="F128" s="190">
        <v>-23.111702378001521</v>
      </c>
      <c r="G128" s="190">
        <v>-6.1405289465116581</v>
      </c>
      <c r="H128" s="178">
        <v>44250</v>
      </c>
      <c r="I128" s="191">
        <v>106.84</v>
      </c>
      <c r="J128" s="179">
        <v>13.67041198501795</v>
      </c>
      <c r="K128" s="179">
        <v>6.8416119962507267</v>
      </c>
      <c r="L128" s="179">
        <v>6.9864131287462348</v>
      </c>
      <c r="M128" s="179">
        <v>5.4628048651953494</v>
      </c>
      <c r="N128" s="179">
        <v>6.1601890249781626</v>
      </c>
      <c r="O128" s="179">
        <v>5.6645075921552808</v>
      </c>
      <c r="P128" s="179">
        <v>6.4623586461504638</v>
      </c>
      <c r="Q128" s="179">
        <v>5.6135788487622369</v>
      </c>
      <c r="R128" s="179">
        <v>9.4794338981807549</v>
      </c>
      <c r="S128" s="179">
        <v>248.88422578898485</v>
      </c>
      <c r="T128" s="85"/>
      <c r="U128" s="85"/>
      <c r="V128" s="85"/>
      <c r="W128" s="85"/>
      <c r="X128" s="85"/>
      <c r="Y128" s="59"/>
      <c r="Z128" s="86"/>
      <c r="AA128" s="87"/>
      <c r="AC128" s="3"/>
      <c r="AD128" s="88"/>
      <c r="AE128" s="89"/>
      <c r="AF128" s="11"/>
    </row>
    <row r="129" spans="2:32" ht="11.25" customHeight="1" x14ac:dyDescent="0.2">
      <c r="B129" s="189">
        <f t="shared" si="6"/>
        <v>93</v>
      </c>
      <c r="C129" s="174" t="s">
        <v>115</v>
      </c>
      <c r="D129" s="175">
        <v>39237</v>
      </c>
      <c r="E129" s="176">
        <v>796.1</v>
      </c>
      <c r="F129" s="190">
        <v>0.73517316428146628</v>
      </c>
      <c r="G129" s="190">
        <v>-28.919642857142858</v>
      </c>
      <c r="H129" s="178">
        <v>44250</v>
      </c>
      <c r="I129" s="191">
        <v>104.5568</v>
      </c>
      <c r="J129" s="179">
        <v>4.9577875430716345</v>
      </c>
      <c r="K129" s="179">
        <v>4.8768916665528552</v>
      </c>
      <c r="L129" s="179">
        <v>10.602777523190403</v>
      </c>
      <c r="M129" s="179">
        <v>6.8521090444924866</v>
      </c>
      <c r="N129" s="179">
        <v>6.4922530035874049</v>
      </c>
      <c r="O129" s="179">
        <v>9.1424342052847294</v>
      </c>
      <c r="P129" s="179">
        <v>5.4623912940265784</v>
      </c>
      <c r="Q129" s="179">
        <v>7.0171016570166147</v>
      </c>
      <c r="R129" s="179">
        <v>8.5822913421628844</v>
      </c>
      <c r="S129" s="179">
        <v>209.82963221428381</v>
      </c>
      <c r="T129" s="85"/>
      <c r="U129" s="85"/>
      <c r="V129" s="85"/>
      <c r="W129" s="85"/>
      <c r="X129" s="85"/>
      <c r="Y129" s="59"/>
      <c r="Z129" s="86"/>
      <c r="AA129" s="87"/>
      <c r="AC129" s="3"/>
      <c r="AD129" s="88"/>
      <c r="AE129" s="89"/>
      <c r="AF129" s="11"/>
    </row>
    <row r="130" spans="2:32" ht="11.25" customHeight="1" x14ac:dyDescent="0.2">
      <c r="B130" s="189">
        <f t="shared" si="6"/>
        <v>94</v>
      </c>
      <c r="C130" s="174" t="s">
        <v>112</v>
      </c>
      <c r="D130" s="175">
        <v>39160</v>
      </c>
      <c r="E130" s="176">
        <v>2534</v>
      </c>
      <c r="F130" s="190">
        <v>1.6446048937023727</v>
      </c>
      <c r="G130" s="190">
        <v>64.973958333333329</v>
      </c>
      <c r="H130" s="178">
        <v>44250</v>
      </c>
      <c r="I130" s="191">
        <v>113.2231</v>
      </c>
      <c r="J130" s="179">
        <v>1.4184935880749983</v>
      </c>
      <c r="K130" s="179">
        <v>6.4923637790471291</v>
      </c>
      <c r="L130" s="179">
        <v>6.3178240892818174</v>
      </c>
      <c r="M130" s="179">
        <v>5.1659824029437216</v>
      </c>
      <c r="N130" s="179">
        <v>6.2952868443797003</v>
      </c>
      <c r="O130" s="179">
        <v>5.7604641253550737</v>
      </c>
      <c r="P130" s="179">
        <v>6.9969658193193354</v>
      </c>
      <c r="Q130" s="179">
        <v>5.4547476845319744</v>
      </c>
      <c r="R130" s="179">
        <v>9.1071507998622181</v>
      </c>
      <c r="S130" s="179">
        <v>237.18702857176055</v>
      </c>
      <c r="T130" s="85"/>
      <c r="U130" s="85"/>
      <c r="V130" s="85"/>
      <c r="W130" s="85"/>
      <c r="X130" s="85"/>
      <c r="Y130" s="59"/>
      <c r="Z130" s="86"/>
      <c r="AA130" s="86"/>
      <c r="AC130" s="3"/>
      <c r="AD130" s="88"/>
      <c r="AE130" s="89"/>
      <c r="AF130" s="11"/>
    </row>
    <row r="131" spans="2:32" ht="11.25" customHeight="1" x14ac:dyDescent="0.2">
      <c r="B131" s="189">
        <f t="shared" si="6"/>
        <v>95</v>
      </c>
      <c r="C131" s="174" t="s">
        <v>107</v>
      </c>
      <c r="D131" s="175">
        <v>37494</v>
      </c>
      <c r="E131" s="176">
        <v>2171.3624815699995</v>
      </c>
      <c r="F131" s="190">
        <v>4.7251598393349914</v>
      </c>
      <c r="G131" s="190">
        <v>12.955757611948894</v>
      </c>
      <c r="H131" s="178">
        <v>44250</v>
      </c>
      <c r="I131" s="191">
        <v>99.893100000000004</v>
      </c>
      <c r="J131" s="179">
        <v>26.729613303952291</v>
      </c>
      <c r="K131" s="179">
        <v>15.449463988089757</v>
      </c>
      <c r="L131" s="179">
        <v>8.2833925970122806</v>
      </c>
      <c r="M131" s="179">
        <v>6.5940235850371574</v>
      </c>
      <c r="N131" s="179">
        <v>6.9628624098171308</v>
      </c>
      <c r="O131" s="179">
        <v>7.6431135421031247</v>
      </c>
      <c r="P131" s="179">
        <v>6.4011780639640863</v>
      </c>
      <c r="Q131" s="179">
        <v>6.1348744723894839</v>
      </c>
      <c r="R131" s="179">
        <v>8.1497945394769964</v>
      </c>
      <c r="S131" s="179">
        <v>326.38478595052686</v>
      </c>
      <c r="T131" s="85"/>
      <c r="U131" s="85"/>
      <c r="V131" s="85"/>
      <c r="W131" s="85"/>
      <c r="X131" s="85"/>
      <c r="Y131" s="59"/>
      <c r="Z131" s="86"/>
      <c r="AA131" s="87"/>
      <c r="AC131" s="3"/>
      <c r="AD131" s="88"/>
      <c r="AE131" s="89"/>
      <c r="AF131" s="11"/>
    </row>
    <row r="132" spans="2:32" ht="11.25" customHeight="1" x14ac:dyDescent="0.2">
      <c r="B132" s="189">
        <f t="shared" si="6"/>
        <v>96</v>
      </c>
      <c r="C132" s="174" t="s">
        <v>118</v>
      </c>
      <c r="D132" s="175">
        <v>40125</v>
      </c>
      <c r="E132" s="176">
        <v>4799</v>
      </c>
      <c r="F132" s="190">
        <v>22.830816483235218</v>
      </c>
      <c r="G132" s="190">
        <v>56.77883044756615</v>
      </c>
      <c r="H132" s="178">
        <v>44250</v>
      </c>
      <c r="I132" s="191">
        <v>105.2039</v>
      </c>
      <c r="J132" s="179">
        <v>-0.38163585381312259</v>
      </c>
      <c r="K132" s="179">
        <v>7.6738119285743824</v>
      </c>
      <c r="L132" s="179">
        <v>7.9375155469659564</v>
      </c>
      <c r="M132" s="179">
        <v>6.9946629811625849</v>
      </c>
      <c r="N132" s="179">
        <v>7.1527380051883132</v>
      </c>
      <c r="O132" s="179">
        <v>7.6026734016761779</v>
      </c>
      <c r="P132" s="179">
        <v>6.6064873645301185</v>
      </c>
      <c r="Q132" s="179">
        <v>6.438112508663159</v>
      </c>
      <c r="R132" s="179">
        <v>9.5823704273734869</v>
      </c>
      <c r="S132" s="179">
        <v>180.918182779603</v>
      </c>
      <c r="T132" s="85"/>
      <c r="U132" s="85"/>
      <c r="V132" s="85"/>
      <c r="W132" s="85"/>
      <c r="X132" s="85"/>
      <c r="Y132" s="59"/>
      <c r="Z132" s="86"/>
      <c r="AA132" s="87"/>
      <c r="AC132" s="3"/>
      <c r="AD132" s="88"/>
      <c r="AE132" s="89"/>
      <c r="AF132" s="11"/>
    </row>
    <row r="133" spans="2:32" ht="11.25" customHeight="1" x14ac:dyDescent="0.2">
      <c r="B133" s="189">
        <f t="shared" si="6"/>
        <v>97</v>
      </c>
      <c r="C133" s="174" t="s">
        <v>111</v>
      </c>
      <c r="D133" s="175">
        <v>39142</v>
      </c>
      <c r="E133" s="176">
        <v>3811</v>
      </c>
      <c r="F133" s="190">
        <v>0.95364238410595714</v>
      </c>
      <c r="G133" s="190">
        <v>-5.5045871559633035</v>
      </c>
      <c r="H133" s="178">
        <v>44250</v>
      </c>
      <c r="I133" s="191">
        <v>111.74590000000001</v>
      </c>
      <c r="J133" s="179">
        <v>30.533127337049049</v>
      </c>
      <c r="K133" s="179">
        <v>10.843417482494591</v>
      </c>
      <c r="L133" s="179">
        <v>7.7025786130107319</v>
      </c>
      <c r="M133" s="179">
        <v>7.2937540165432768</v>
      </c>
      <c r="N133" s="179">
        <v>7.6297412973944843</v>
      </c>
      <c r="O133" s="179">
        <v>8.4491788387945821</v>
      </c>
      <c r="P133" s="179">
        <v>6.8547774852807999</v>
      </c>
      <c r="Q133" s="179">
        <v>7.4455055426009986</v>
      </c>
      <c r="R133" s="179">
        <v>9.3552046040618073</v>
      </c>
      <c r="S133" s="179">
        <v>249.57437180929557</v>
      </c>
      <c r="T133" s="85"/>
      <c r="U133" s="85"/>
      <c r="V133" s="85"/>
      <c r="W133" s="85"/>
      <c r="X133" s="85"/>
      <c r="Y133" s="59"/>
      <c r="Z133" s="86"/>
      <c r="AA133" s="87"/>
      <c r="AC133" s="3"/>
      <c r="AD133" s="88"/>
      <c r="AE133" s="89"/>
      <c r="AF133" s="11"/>
    </row>
    <row r="134" spans="2:32" ht="11.25" customHeight="1" x14ac:dyDescent="0.2">
      <c r="B134" s="189">
        <f t="shared" si="6"/>
        <v>98</v>
      </c>
      <c r="C134" s="174" t="s">
        <v>122</v>
      </c>
      <c r="D134" s="175">
        <v>40846</v>
      </c>
      <c r="E134" s="176">
        <v>30919</v>
      </c>
      <c r="F134" s="190">
        <v>9.7547122927833527</v>
      </c>
      <c r="G134" s="190">
        <v>234.69365663563542</v>
      </c>
      <c r="H134" s="178">
        <v>44250</v>
      </c>
      <c r="I134" s="191">
        <v>10.660500000000001</v>
      </c>
      <c r="J134" s="179">
        <v>8.2191009654717373</v>
      </c>
      <c r="K134" s="179">
        <v>7.2981191424492815</v>
      </c>
      <c r="L134" s="179">
        <v>7.475413858844238</v>
      </c>
      <c r="M134" s="179">
        <v>7.2333364883463647</v>
      </c>
      <c r="N134" s="179">
        <v>7.3832755559092629</v>
      </c>
      <c r="O134" s="179">
        <v>7.1477118677742792</v>
      </c>
      <c r="P134" s="179">
        <v>7.928570228225829</v>
      </c>
      <c r="Q134" s="179">
        <v>7.2026311917859331</v>
      </c>
      <c r="R134" s="179">
        <v>9.1320955010552485</v>
      </c>
      <c r="S134" s="179">
        <v>125.91548633864313</v>
      </c>
      <c r="T134" s="85"/>
      <c r="U134" s="85"/>
      <c r="V134" s="85"/>
      <c r="W134" s="85"/>
      <c r="X134" s="85"/>
      <c r="Y134" s="59"/>
      <c r="Z134" s="86"/>
      <c r="AA134" s="86"/>
      <c r="AC134" s="3"/>
      <c r="AD134" s="88"/>
      <c r="AE134" s="89"/>
      <c r="AF134" s="11"/>
    </row>
    <row r="135" spans="2:32" ht="11.25" customHeight="1" x14ac:dyDescent="0.2">
      <c r="B135" s="189">
        <f t="shared" si="6"/>
        <v>99</v>
      </c>
      <c r="C135" s="174" t="s">
        <v>110</v>
      </c>
      <c r="D135" s="175">
        <v>38829</v>
      </c>
      <c r="E135" s="176">
        <v>8721</v>
      </c>
      <c r="F135" s="190">
        <v>26.611498257839727</v>
      </c>
      <c r="G135" s="190">
        <v>118.02500000000001</v>
      </c>
      <c r="H135" s="178">
        <v>44250</v>
      </c>
      <c r="I135" s="191">
        <v>11.329499999999999</v>
      </c>
      <c r="J135" s="179">
        <v>19.340309974828497</v>
      </c>
      <c r="K135" s="179">
        <v>9.4058261551687803</v>
      </c>
      <c r="L135" s="179">
        <v>7.6183497646325407</v>
      </c>
      <c r="M135" s="179">
        <v>7.7038156312858632</v>
      </c>
      <c r="N135" s="179">
        <v>7.8201645562397548</v>
      </c>
      <c r="O135" s="179">
        <v>8.109431032227798</v>
      </c>
      <c r="P135" s="179">
        <v>8.1921052940002372</v>
      </c>
      <c r="Q135" s="179">
        <v>7.6750111832188921</v>
      </c>
      <c r="R135" s="179">
        <v>8.4313806716074922</v>
      </c>
      <c r="S135" s="179">
        <v>232.75439798149819</v>
      </c>
      <c r="T135" s="85"/>
      <c r="U135" s="85"/>
      <c r="V135" s="85"/>
      <c r="W135" s="85"/>
      <c r="X135" s="85"/>
      <c r="Y135" s="59"/>
      <c r="Z135" s="86"/>
      <c r="AA135" s="86"/>
      <c r="AC135" s="3"/>
      <c r="AD135" s="88"/>
      <c r="AE135" s="89"/>
      <c r="AF135" s="11"/>
    </row>
    <row r="136" spans="2:32" ht="11.25" customHeight="1" x14ac:dyDescent="0.2">
      <c r="B136" s="189">
        <f t="shared" si="6"/>
        <v>100</v>
      </c>
      <c r="C136" s="174" t="s">
        <v>119</v>
      </c>
      <c r="D136" s="175">
        <v>40133</v>
      </c>
      <c r="E136" s="176">
        <v>6170</v>
      </c>
      <c r="F136" s="190">
        <v>6.0137457044673548</v>
      </c>
      <c r="G136" s="190">
        <v>110.72404371584699</v>
      </c>
      <c r="H136" s="178">
        <v>44250</v>
      </c>
      <c r="I136" s="191">
        <v>10.2943</v>
      </c>
      <c r="J136" s="179">
        <v>6.7379814231817159</v>
      </c>
      <c r="K136" s="179">
        <v>6.6438881509094854</v>
      </c>
      <c r="L136" s="179">
        <v>7.0850472738164472</v>
      </c>
      <c r="M136" s="179">
        <v>6.8036290049896264</v>
      </c>
      <c r="N136" s="179">
        <v>7.0623993989740086</v>
      </c>
      <c r="O136" s="179">
        <v>6.6410865620896393</v>
      </c>
      <c r="P136" s="179">
        <v>7.2938061615485141</v>
      </c>
      <c r="Q136" s="179">
        <v>6.7442719881739972</v>
      </c>
      <c r="R136" s="179">
        <v>8.6741021868947286</v>
      </c>
      <c r="S136" s="179">
        <v>155.2626625091832</v>
      </c>
      <c r="T136" s="85"/>
      <c r="U136" s="85"/>
      <c r="V136" s="85"/>
      <c r="W136" s="85"/>
      <c r="X136" s="85"/>
      <c r="Y136" s="59"/>
      <c r="Z136" s="86"/>
      <c r="AA136" s="86"/>
      <c r="AC136" s="3"/>
      <c r="AD136" s="88"/>
      <c r="AE136" s="89"/>
      <c r="AF136" s="11"/>
    </row>
    <row r="137" spans="2:32" ht="11.25" customHeight="1" x14ac:dyDescent="0.2">
      <c r="B137" s="189">
        <f t="shared" si="6"/>
        <v>101</v>
      </c>
      <c r="C137" s="174" t="s">
        <v>116</v>
      </c>
      <c r="D137" s="175">
        <v>39535</v>
      </c>
      <c r="E137" s="176">
        <v>1587</v>
      </c>
      <c r="F137" s="190">
        <v>-4.7418967587034793</v>
      </c>
      <c r="G137" s="190">
        <v>-6.371681415929209</v>
      </c>
      <c r="H137" s="178">
        <v>44250</v>
      </c>
      <c r="I137" s="191">
        <v>10.224399999999999</v>
      </c>
      <c r="J137" s="179">
        <v>5.712720585354103</v>
      </c>
      <c r="K137" s="179">
        <v>5.8714259137238045</v>
      </c>
      <c r="L137" s="179">
        <v>6.2074219709999454</v>
      </c>
      <c r="M137" s="179">
        <v>5.7689382667064946</v>
      </c>
      <c r="N137" s="179">
        <v>6.4311213363694213</v>
      </c>
      <c r="O137" s="179">
        <v>5.8262662131186094</v>
      </c>
      <c r="P137" s="179">
        <v>6.7346021957377289</v>
      </c>
      <c r="Q137" s="179">
        <v>5.834477850084129</v>
      </c>
      <c r="R137" s="179">
        <v>5.3882265857322587</v>
      </c>
      <c r="S137" s="179">
        <v>96.952495302845065</v>
      </c>
      <c r="T137" s="85"/>
      <c r="U137" s="85"/>
      <c r="V137" s="85"/>
      <c r="W137" s="85"/>
      <c r="X137" s="85"/>
      <c r="Y137" s="59"/>
      <c r="Z137" s="86"/>
      <c r="AA137" s="86"/>
      <c r="AC137" s="3"/>
      <c r="AD137" s="88"/>
      <c r="AE137" s="89"/>
      <c r="AF137" s="11"/>
    </row>
    <row r="138" spans="2:32" ht="11.25" customHeight="1" x14ac:dyDescent="0.2">
      <c r="B138" s="189">
        <f t="shared" si="6"/>
        <v>102</v>
      </c>
      <c r="C138" s="174" t="s">
        <v>120</v>
      </c>
      <c r="D138" s="175">
        <v>40228</v>
      </c>
      <c r="E138" s="176">
        <v>3760</v>
      </c>
      <c r="F138" s="190">
        <v>-0.26525198938992522</v>
      </c>
      <c r="G138" s="190">
        <v>0</v>
      </c>
      <c r="H138" s="178">
        <v>44250</v>
      </c>
      <c r="I138" s="191">
        <v>10.454700000000001</v>
      </c>
      <c r="J138" s="179">
        <v>6.9838414955009087</v>
      </c>
      <c r="K138" s="179">
        <v>6.5918279393356594</v>
      </c>
      <c r="L138" s="179">
        <v>9.5709093713549152</v>
      </c>
      <c r="M138" s="179">
        <v>7.4746589168681856</v>
      </c>
      <c r="N138" s="179">
        <v>6.7520442520443416</v>
      </c>
      <c r="O138" s="179">
        <v>6.1715483791786694</v>
      </c>
      <c r="P138" s="179">
        <v>5.6614026716564201</v>
      </c>
      <c r="Q138" s="179">
        <v>7.0157861900637144</v>
      </c>
      <c r="R138" s="179">
        <v>8.9186805157476901</v>
      </c>
      <c r="S138" s="179">
        <v>156.3525481230827</v>
      </c>
      <c r="T138" s="85"/>
      <c r="U138" s="85"/>
      <c r="V138" s="85"/>
      <c r="W138" s="85"/>
      <c r="X138" s="85"/>
      <c r="Y138" s="59"/>
      <c r="Z138" s="86"/>
      <c r="AA138" s="86"/>
      <c r="AC138" s="3"/>
      <c r="AD138" s="88"/>
      <c r="AE138" s="89"/>
      <c r="AF138" s="11"/>
    </row>
    <row r="139" spans="2:32" ht="11.25" customHeight="1" x14ac:dyDescent="0.2">
      <c r="B139" s="189">
        <f t="shared" si="6"/>
        <v>103</v>
      </c>
      <c r="C139" s="174" t="s">
        <v>108</v>
      </c>
      <c r="D139" s="175">
        <v>37326</v>
      </c>
      <c r="E139" s="176">
        <v>5870</v>
      </c>
      <c r="F139" s="190">
        <v>101.44131777625259</v>
      </c>
      <c r="G139" s="190">
        <v>182.75529865125239</v>
      </c>
      <c r="H139" s="178">
        <v>44250</v>
      </c>
      <c r="I139" s="191">
        <v>56.886400000000002</v>
      </c>
      <c r="J139" s="179">
        <v>30.759960238214035</v>
      </c>
      <c r="K139" s="179">
        <v>11.915647970069386</v>
      </c>
      <c r="L139" s="179">
        <v>9.9902640348835643</v>
      </c>
      <c r="M139" s="179">
        <v>7.7619087715273052</v>
      </c>
      <c r="N139" s="179">
        <v>7.7772220721409173</v>
      </c>
      <c r="O139" s="179">
        <v>9.3641398430901717</v>
      </c>
      <c r="P139" s="179">
        <v>7.5805041148673702</v>
      </c>
      <c r="Q139" s="179">
        <v>8.5964801232189885</v>
      </c>
      <c r="R139" s="179">
        <v>9.5088624205356567</v>
      </c>
      <c r="S139" s="179">
        <v>460.20528415884183</v>
      </c>
      <c r="T139" s="85"/>
      <c r="U139" s="85"/>
      <c r="V139" s="85"/>
      <c r="W139" s="85"/>
      <c r="X139" s="85"/>
      <c r="Y139" s="59"/>
      <c r="Z139" s="86"/>
      <c r="AA139" s="86"/>
      <c r="AC139" s="3"/>
      <c r="AD139" s="88"/>
      <c r="AE139" s="89"/>
      <c r="AF139" s="11"/>
    </row>
    <row r="140" spans="2:32" ht="11.25" customHeight="1" x14ac:dyDescent="0.2">
      <c r="B140" s="189">
        <f t="shared" si="6"/>
        <v>104</v>
      </c>
      <c r="C140" s="174" t="s">
        <v>121</v>
      </c>
      <c r="D140" s="175">
        <v>41362</v>
      </c>
      <c r="E140" s="176">
        <v>1264</v>
      </c>
      <c r="F140" s="190">
        <v>-4.5317220543806602</v>
      </c>
      <c r="G140" s="190">
        <v>108.23723228995057</v>
      </c>
      <c r="H140" s="178">
        <v>44250</v>
      </c>
      <c r="I140" s="191">
        <v>114.6748</v>
      </c>
      <c r="J140" s="179">
        <v>26.437319249720701</v>
      </c>
      <c r="K140" s="179">
        <v>11.186882580398619</v>
      </c>
      <c r="L140" s="179">
        <v>7.8774604584458361</v>
      </c>
      <c r="M140" s="179">
        <v>7.3335424595212064</v>
      </c>
      <c r="N140" s="179">
        <v>6.6149406950030016</v>
      </c>
      <c r="O140" s="179">
        <v>8.7413924392007338</v>
      </c>
      <c r="P140" s="179">
        <v>6.3772987318682954</v>
      </c>
      <c r="Q140" s="179">
        <v>8.0810487508335882</v>
      </c>
      <c r="R140" s="179">
        <v>8.2324825754352524</v>
      </c>
      <c r="S140" s="179">
        <v>87.043627626808899</v>
      </c>
      <c r="T140" s="85"/>
      <c r="U140" s="85"/>
      <c r="V140" s="85"/>
      <c r="W140" s="85"/>
      <c r="X140" s="85"/>
      <c r="Y140" s="59"/>
      <c r="Z140" s="86"/>
      <c r="AA140" s="86"/>
      <c r="AC140" s="3"/>
      <c r="AD140" s="88"/>
      <c r="AE140" s="89"/>
      <c r="AF140" s="11"/>
    </row>
    <row r="141" spans="2:32" ht="11.25" customHeight="1" x14ac:dyDescent="0.2">
      <c r="B141" s="189"/>
      <c r="C141" s="166"/>
      <c r="D141" s="22" t="s">
        <v>23</v>
      </c>
      <c r="E141" s="23">
        <v>83870.312481569999</v>
      </c>
      <c r="F141" s="180"/>
      <c r="G141" s="180"/>
      <c r="H141" s="180"/>
      <c r="I141" s="185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85"/>
      <c r="U141" s="85"/>
      <c r="V141" s="85"/>
      <c r="W141" s="85"/>
      <c r="X141" s="85"/>
      <c r="Y141" s="59"/>
      <c r="Z141" s="86"/>
      <c r="AA141" s="86"/>
      <c r="AC141" s="3"/>
      <c r="AD141" s="88"/>
      <c r="AE141" s="89"/>
      <c r="AF141" s="11"/>
    </row>
    <row r="142" spans="2:32" ht="11.25" customHeight="1" x14ac:dyDescent="0.2">
      <c r="B142" s="90"/>
      <c r="C142" s="167"/>
      <c r="D142" s="78"/>
      <c r="E142" s="79"/>
      <c r="F142" s="91"/>
      <c r="G142" s="91"/>
      <c r="H142" s="92"/>
      <c r="I142" s="93"/>
      <c r="J142" s="68"/>
      <c r="K142" s="68"/>
      <c r="L142" s="68"/>
      <c r="M142" s="68"/>
      <c r="N142" s="68"/>
      <c r="O142" s="68"/>
      <c r="P142" s="68"/>
      <c r="Q142" s="68"/>
      <c r="R142" s="94"/>
      <c r="S142" s="95"/>
      <c r="T142" s="85"/>
      <c r="U142" s="85"/>
      <c r="V142" s="85"/>
      <c r="W142" s="85"/>
      <c r="X142" s="85"/>
      <c r="Y142" s="59"/>
      <c r="Z142" s="86"/>
      <c r="AA142" s="86"/>
      <c r="AC142" s="3"/>
      <c r="AD142" s="88"/>
      <c r="AE142" s="89"/>
      <c r="AF142" s="11"/>
    </row>
    <row r="143" spans="2:32" x14ac:dyDescent="0.2">
      <c r="B143" s="196" t="s">
        <v>290</v>
      </c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8"/>
    </row>
    <row r="144" spans="2:32" ht="11.25" customHeight="1" x14ac:dyDescent="0.2">
      <c r="B144" s="189">
        <v>105</v>
      </c>
      <c r="C144" s="174" t="s">
        <v>125</v>
      </c>
      <c r="D144" s="175">
        <v>42471</v>
      </c>
      <c r="E144" s="176">
        <v>4218.49</v>
      </c>
      <c r="F144" s="190">
        <v>23.661515190600689</v>
      </c>
      <c r="G144" s="190">
        <v>321.57918931883592</v>
      </c>
      <c r="H144" s="178">
        <v>44250</v>
      </c>
      <c r="I144" s="191">
        <v>106.09</v>
      </c>
      <c r="J144" s="182">
        <v>6.8822475723586685</v>
      </c>
      <c r="K144" s="182">
        <v>8.8619717549933856</v>
      </c>
      <c r="L144" s="182">
        <v>10.176472451920626</v>
      </c>
      <c r="M144" s="182">
        <v>8.1898900535304957</v>
      </c>
      <c r="N144" s="182">
        <v>7.9244205027746251</v>
      </c>
      <c r="O144" s="182">
        <v>9.6315995629487077</v>
      </c>
      <c r="P144" s="182">
        <v>7.7288043930438093</v>
      </c>
      <c r="Q144" s="182">
        <v>9.1044665223108492</v>
      </c>
      <c r="R144" s="179">
        <v>8.2352955010922102</v>
      </c>
      <c r="S144" s="179">
        <v>47.193881420110451</v>
      </c>
      <c r="T144" s="85"/>
      <c r="U144" s="85"/>
      <c r="V144" s="85"/>
      <c r="W144" s="85"/>
      <c r="X144" s="85"/>
      <c r="Y144" s="59"/>
      <c r="Z144" s="86"/>
      <c r="AA144" s="86"/>
      <c r="AC144" s="3"/>
      <c r="AD144" s="88"/>
      <c r="AE144" s="89"/>
      <c r="AF144" s="11"/>
    </row>
    <row r="145" spans="2:32" ht="11.25" customHeight="1" x14ac:dyDescent="0.2">
      <c r="B145" s="189"/>
      <c r="C145" s="166"/>
      <c r="D145" s="22" t="s">
        <v>23</v>
      </c>
      <c r="E145" s="23">
        <v>4218.49</v>
      </c>
      <c r="F145" s="180"/>
      <c r="G145" s="180"/>
      <c r="H145" s="180"/>
      <c r="I145" s="185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85"/>
      <c r="U145" s="85"/>
      <c r="V145" s="85"/>
      <c r="W145" s="85"/>
      <c r="X145" s="85"/>
      <c r="Y145" s="59"/>
      <c r="Z145" s="86"/>
      <c r="AA145" s="86"/>
      <c r="AC145" s="3"/>
      <c r="AD145" s="88"/>
      <c r="AE145" s="89"/>
      <c r="AF145" s="11"/>
    </row>
    <row r="146" spans="2:32" ht="6" customHeight="1" x14ac:dyDescent="0.2">
      <c r="B146" s="57"/>
      <c r="C146" s="171"/>
      <c r="D146" s="75"/>
      <c r="E146" s="76"/>
      <c r="F146" s="96"/>
      <c r="G146" s="96"/>
      <c r="H146" s="96"/>
      <c r="I146" s="97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59"/>
      <c r="Z146" s="86"/>
      <c r="AA146" s="86"/>
      <c r="AC146" s="3"/>
      <c r="AD146" s="88"/>
      <c r="AE146" s="89"/>
      <c r="AF146" s="11"/>
    </row>
    <row r="147" spans="2:32" ht="11.25" customHeight="1" x14ac:dyDescent="0.2">
      <c r="B147" s="57"/>
      <c r="C147" s="171"/>
      <c r="D147" s="75"/>
      <c r="E147" s="76"/>
      <c r="F147" s="96"/>
      <c r="G147" s="96"/>
      <c r="H147" s="96"/>
      <c r="I147" s="97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59"/>
      <c r="Z147" s="86"/>
      <c r="AA147" s="86"/>
      <c r="AC147" s="3"/>
      <c r="AD147" s="88"/>
      <c r="AE147" s="89"/>
      <c r="AF147" s="11"/>
    </row>
    <row r="148" spans="2:32" x14ac:dyDescent="0.2">
      <c r="B148" s="196" t="s">
        <v>291</v>
      </c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8"/>
    </row>
    <row r="149" spans="2:32" ht="11.25" customHeight="1" x14ac:dyDescent="0.2">
      <c r="B149" s="189">
        <v>106</v>
      </c>
      <c r="C149" s="174" t="s">
        <v>131</v>
      </c>
      <c r="D149" s="175">
        <v>40876</v>
      </c>
      <c r="E149" s="176">
        <v>3083.01</v>
      </c>
      <c r="F149" s="190">
        <v>-1.2751254471104589</v>
      </c>
      <c r="G149" s="190">
        <v>-33.798368048099626</v>
      </c>
      <c r="H149" s="178">
        <v>44250</v>
      </c>
      <c r="I149" s="191">
        <v>10.247999999999999</v>
      </c>
      <c r="J149" s="179">
        <v>5.343287951986575</v>
      </c>
      <c r="K149" s="179">
        <v>2.647155632666915</v>
      </c>
      <c r="L149" s="179">
        <v>1.926347270275012</v>
      </c>
      <c r="M149" s="179">
        <v>3.3074495632664029</v>
      </c>
      <c r="N149" s="179">
        <v>5.2098381147155495</v>
      </c>
      <c r="O149" s="179">
        <v>-1.0987110125055846</v>
      </c>
      <c r="P149" s="179">
        <v>3.2349169154625828</v>
      </c>
      <c r="Q149" s="179">
        <v>1.0437276079074451</v>
      </c>
      <c r="R149" s="179">
        <v>9.4029080915897456</v>
      </c>
      <c r="S149" s="179">
        <v>129.49668926968516</v>
      </c>
      <c r="T149" s="85"/>
      <c r="U149" s="85"/>
      <c r="V149" s="85"/>
      <c r="W149" s="85"/>
      <c r="X149" s="85"/>
      <c r="Y149" s="59"/>
      <c r="Z149" s="86"/>
      <c r="AA149" s="86"/>
      <c r="AC149" s="3"/>
      <c r="AD149" s="88"/>
      <c r="AE149" s="89"/>
      <c r="AF149" s="11"/>
    </row>
    <row r="150" spans="2:32" ht="11.25" customHeight="1" x14ac:dyDescent="0.2">
      <c r="B150" s="189">
        <f>1+B149</f>
        <v>107</v>
      </c>
      <c r="C150" s="174" t="s">
        <v>133</v>
      </c>
      <c r="D150" s="175">
        <v>41768</v>
      </c>
      <c r="E150" s="176">
        <v>1277.44</v>
      </c>
      <c r="F150" s="190">
        <v>-8.0363120649067259</v>
      </c>
      <c r="G150" s="190">
        <v>-5.6411165525442897</v>
      </c>
      <c r="H150" s="178">
        <v>44250</v>
      </c>
      <c r="I150" s="191">
        <v>110.9109</v>
      </c>
      <c r="J150" s="179">
        <v>6.5830469407270886</v>
      </c>
      <c r="K150" s="179">
        <v>5.7984776288336288</v>
      </c>
      <c r="L150" s="179">
        <v>6.164270390997487</v>
      </c>
      <c r="M150" s="179">
        <v>5.4631581544398742</v>
      </c>
      <c r="N150" s="179">
        <v>5.5883217951493362</v>
      </c>
      <c r="O150" s="179">
        <v>6.0885974781209891</v>
      </c>
      <c r="P150" s="179">
        <v>6.0954230611164579</v>
      </c>
      <c r="Q150" s="179">
        <v>5.6078139389424759</v>
      </c>
      <c r="R150" s="179">
        <v>9.2405396286800556</v>
      </c>
      <c r="S150" s="179">
        <v>82.393807882303037</v>
      </c>
      <c r="T150" s="85"/>
      <c r="U150" s="85"/>
      <c r="V150" s="85"/>
      <c r="W150" s="85"/>
      <c r="X150" s="85"/>
      <c r="Y150" s="59"/>
      <c r="Z150" s="86"/>
      <c r="AA150" s="86"/>
      <c r="AC150" s="3"/>
      <c r="AD150" s="88"/>
      <c r="AE150" s="89"/>
      <c r="AF150" s="11"/>
    </row>
    <row r="151" spans="2:32" ht="11.25" customHeight="1" x14ac:dyDescent="0.2">
      <c r="B151" s="189">
        <f t="shared" ref="B151:B160" si="7">1+B150</f>
        <v>108</v>
      </c>
      <c r="C151" s="174" t="s">
        <v>132</v>
      </c>
      <c r="D151" s="175">
        <v>41036</v>
      </c>
      <c r="E151" s="176">
        <v>228.37</v>
      </c>
      <c r="F151" s="190">
        <v>0.45483337438856353</v>
      </c>
      <c r="G151" s="190">
        <v>-5.7214454090963596</v>
      </c>
      <c r="H151" s="178">
        <v>44250</v>
      </c>
      <c r="I151" s="191">
        <v>103.5699</v>
      </c>
      <c r="J151" s="179">
        <v>4.6525236899187528</v>
      </c>
      <c r="K151" s="179">
        <v>1.1229480106595016</v>
      </c>
      <c r="L151" s="179">
        <v>5.2892087270427863</v>
      </c>
      <c r="M151" s="179">
        <v>4.5536940466537992</v>
      </c>
      <c r="N151" s="179">
        <v>3.0711408337610062</v>
      </c>
      <c r="O151" s="179">
        <v>2.7105868730287246</v>
      </c>
      <c r="P151" s="179">
        <v>1.4186812820207215</v>
      </c>
      <c r="Q151" s="179">
        <v>4.2338459817852243</v>
      </c>
      <c r="R151" s="179">
        <v>8.1170361701672356</v>
      </c>
      <c r="S151" s="179">
        <v>98.859774126221552</v>
      </c>
      <c r="T151" s="85"/>
      <c r="U151" s="85"/>
      <c r="V151" s="85"/>
      <c r="W151" s="85"/>
      <c r="X151" s="85"/>
      <c r="Y151" s="59"/>
      <c r="Z151" s="86"/>
      <c r="AA151" s="86"/>
      <c r="AC151" s="3"/>
      <c r="AD151" s="88"/>
      <c r="AE151" s="89"/>
      <c r="AF151" s="11"/>
    </row>
    <row r="152" spans="2:32" ht="11.25" customHeight="1" x14ac:dyDescent="0.2">
      <c r="B152" s="189">
        <f t="shared" si="7"/>
        <v>109</v>
      </c>
      <c r="C152" s="174" t="s">
        <v>135</v>
      </c>
      <c r="D152" s="175">
        <v>41974</v>
      </c>
      <c r="E152" s="176">
        <v>2196</v>
      </c>
      <c r="F152" s="190">
        <v>-8.4618591079616561</v>
      </c>
      <c r="G152" s="190">
        <v>5.4248679788766241</v>
      </c>
      <c r="H152" s="178">
        <v>44250</v>
      </c>
      <c r="I152" s="191">
        <v>104.2757</v>
      </c>
      <c r="J152" s="179">
        <v>6.4767709088711101</v>
      </c>
      <c r="K152" s="179">
        <v>3.7931212711612226</v>
      </c>
      <c r="L152" s="179">
        <v>4.6498143186883283</v>
      </c>
      <c r="M152" s="179">
        <v>4.1478880062003824</v>
      </c>
      <c r="N152" s="179">
        <v>5.2880592633413031</v>
      </c>
      <c r="O152" s="179">
        <v>2.5257775012219645</v>
      </c>
      <c r="P152" s="179">
        <v>5.0523409958337178</v>
      </c>
      <c r="Q152" s="179">
        <v>2.3533906436005334</v>
      </c>
      <c r="R152" s="179">
        <v>8.61928936842029</v>
      </c>
      <c r="S152" s="179">
        <v>67.456500910328003</v>
      </c>
      <c r="T152" s="85"/>
      <c r="U152" s="85"/>
      <c r="V152" s="85"/>
      <c r="W152" s="85"/>
      <c r="X152" s="85"/>
      <c r="Y152" s="59"/>
      <c r="Z152" s="86"/>
      <c r="AA152" s="86"/>
      <c r="AC152" s="3"/>
      <c r="AD152" s="88"/>
      <c r="AE152" s="89"/>
      <c r="AF152" s="11"/>
    </row>
    <row r="153" spans="2:32" ht="11.25" customHeight="1" x14ac:dyDescent="0.2">
      <c r="B153" s="189">
        <f t="shared" si="7"/>
        <v>110</v>
      </c>
      <c r="C153" s="174" t="s">
        <v>137</v>
      </c>
      <c r="D153" s="175">
        <v>43906</v>
      </c>
      <c r="E153" s="176">
        <v>2640.72</v>
      </c>
      <c r="F153" s="190">
        <v>0.55633617784478506</v>
      </c>
      <c r="G153" s="190">
        <v>-4.0854278657562082</v>
      </c>
      <c r="H153" s="178">
        <v>44250</v>
      </c>
      <c r="I153" s="191">
        <v>100.73</v>
      </c>
      <c r="J153" s="179">
        <v>3.623907863387732</v>
      </c>
      <c r="K153" s="179">
        <v>7.2571826225278038</v>
      </c>
      <c r="L153" s="179">
        <v>7.1701372729670112</v>
      </c>
      <c r="M153" s="179">
        <v>6.5381042770700306</v>
      </c>
      <c r="N153" s="179">
        <v>6.7308191388190384</v>
      </c>
      <c r="O153" s="179">
        <v>6.8841521534462258</v>
      </c>
      <c r="P153" s="179">
        <v>6.4861550377152772</v>
      </c>
      <c r="Q153" s="179">
        <v>6.6922117296464148</v>
      </c>
      <c r="R153" s="179">
        <v>8.0077624978573283</v>
      </c>
      <c r="S153" s="179">
        <v>7.5301280121125913</v>
      </c>
      <c r="T153" s="85"/>
      <c r="U153" s="85"/>
      <c r="V153" s="85"/>
      <c r="W153" s="85"/>
      <c r="X153" s="85"/>
      <c r="Y153" s="59"/>
      <c r="Z153" s="86"/>
      <c r="AA153" s="86"/>
      <c r="AC153" s="3"/>
      <c r="AD153" s="88"/>
      <c r="AE153" s="89"/>
      <c r="AF153" s="11"/>
    </row>
    <row r="154" spans="2:32" ht="11.25" customHeight="1" x14ac:dyDescent="0.2">
      <c r="B154" s="189">
        <f t="shared" si="7"/>
        <v>111</v>
      </c>
      <c r="C154" s="174" t="s">
        <v>128</v>
      </c>
      <c r="D154" s="175">
        <v>40385</v>
      </c>
      <c r="E154" s="176">
        <v>1465</v>
      </c>
      <c r="F154" s="190">
        <v>-16.855845629965948</v>
      </c>
      <c r="G154" s="190">
        <v>-56.463595839524515</v>
      </c>
      <c r="H154" s="178">
        <v>44250</v>
      </c>
      <c r="I154" s="191">
        <v>114.794</v>
      </c>
      <c r="J154" s="179">
        <v>5.7878054433058157</v>
      </c>
      <c r="K154" s="179">
        <v>3.5726925691140297</v>
      </c>
      <c r="L154" s="179">
        <v>3.0632972856375078</v>
      </c>
      <c r="M154" s="179">
        <v>2.9031259318920144</v>
      </c>
      <c r="N154" s="179">
        <v>3.9470661615254543</v>
      </c>
      <c r="O154" s="179">
        <v>4.6210848675195297</v>
      </c>
      <c r="P154" s="179">
        <v>3.4415108289327914</v>
      </c>
      <c r="Q154" s="179">
        <v>2.8554062521455723</v>
      </c>
      <c r="R154" s="179">
        <v>9.2664957513143964</v>
      </c>
      <c r="S154" s="179">
        <v>155.6501367510574</v>
      </c>
      <c r="T154" s="85"/>
      <c r="U154" s="85"/>
      <c r="V154" s="85"/>
      <c r="W154" s="85"/>
      <c r="X154" s="85"/>
      <c r="Y154" s="59"/>
      <c r="Z154" s="86"/>
      <c r="AA154" s="86"/>
      <c r="AC154" s="3"/>
      <c r="AD154" s="88"/>
      <c r="AE154" s="89"/>
      <c r="AF154" s="11"/>
    </row>
    <row r="155" spans="2:32" ht="11.25" customHeight="1" x14ac:dyDescent="0.2">
      <c r="B155" s="189">
        <f t="shared" si="7"/>
        <v>112</v>
      </c>
      <c r="C155" s="174" t="s">
        <v>126</v>
      </c>
      <c r="D155" s="175">
        <v>37681</v>
      </c>
      <c r="E155" s="176">
        <v>1127</v>
      </c>
      <c r="F155" s="190">
        <v>-19.614835948644792</v>
      </c>
      <c r="G155" s="190">
        <v>-37.940528634361236</v>
      </c>
      <c r="H155" s="178">
        <v>44250</v>
      </c>
      <c r="I155" s="191">
        <v>54.84</v>
      </c>
      <c r="J155" s="179">
        <v>6.6569396315943052</v>
      </c>
      <c r="K155" s="179">
        <v>5.7111563135649703</v>
      </c>
      <c r="L155" s="179">
        <v>1.7774531288036077</v>
      </c>
      <c r="M155" s="179">
        <v>3.2050889338147974</v>
      </c>
      <c r="N155" s="179">
        <v>4.5750719953587726</v>
      </c>
      <c r="O155" s="179">
        <v>1.4482173040142368</v>
      </c>
      <c r="P155" s="179">
        <v>4.519942010969709</v>
      </c>
      <c r="Q155" s="179">
        <v>2.3499711971800377</v>
      </c>
      <c r="R155" s="179">
        <v>7.5805695418926788</v>
      </c>
      <c r="S155" s="179">
        <v>272.49647101464365</v>
      </c>
      <c r="T155" s="85"/>
      <c r="U155" s="85"/>
      <c r="V155" s="85"/>
      <c r="W155" s="85"/>
      <c r="X155" s="85"/>
      <c r="Y155" s="59"/>
      <c r="Z155" s="86"/>
      <c r="AA155" s="86"/>
      <c r="AC155" s="3"/>
      <c r="AD155" s="88"/>
      <c r="AE155" s="89"/>
      <c r="AF155" s="11"/>
    </row>
    <row r="156" spans="2:32" ht="11.25" customHeight="1" x14ac:dyDescent="0.2">
      <c r="B156" s="189">
        <f t="shared" si="7"/>
        <v>113</v>
      </c>
      <c r="C156" s="174" t="s">
        <v>136</v>
      </c>
      <c r="D156" s="175">
        <v>43542</v>
      </c>
      <c r="E156" s="176">
        <v>194</v>
      </c>
      <c r="F156" s="190">
        <v>0.51813471502590858</v>
      </c>
      <c r="G156" s="190">
        <v>-32.167832167832167</v>
      </c>
      <c r="H156" s="178">
        <v>44250</v>
      </c>
      <c r="I156" s="191">
        <v>10.394500000000001</v>
      </c>
      <c r="J156" s="179">
        <v>6.673017339266174</v>
      </c>
      <c r="K156" s="179">
        <v>5.574144444841072</v>
      </c>
      <c r="L156" s="179">
        <v>5.3019176635038816</v>
      </c>
      <c r="M156" s="179">
        <v>5.1443676951504793</v>
      </c>
      <c r="N156" s="179">
        <v>5.5723048704809601</v>
      </c>
      <c r="O156" s="179">
        <v>5.6690698821475625</v>
      </c>
      <c r="P156" s="179">
        <v>5.4292338804015285</v>
      </c>
      <c r="Q156" s="179">
        <v>4.9652751979593912</v>
      </c>
      <c r="R156" s="179">
        <v>11.410079981983712</v>
      </c>
      <c r="S156" s="179">
        <v>23.316345779381152</v>
      </c>
      <c r="T156" s="85"/>
      <c r="U156" s="85"/>
      <c r="V156" s="85"/>
      <c r="W156" s="85"/>
      <c r="X156" s="85"/>
      <c r="Y156" s="59"/>
      <c r="Z156" s="86"/>
      <c r="AA156" s="86"/>
      <c r="AC156" s="3"/>
      <c r="AD156" s="88"/>
      <c r="AE156" s="89"/>
      <c r="AF156" s="11"/>
    </row>
    <row r="157" spans="2:32" ht="11.25" customHeight="1" x14ac:dyDescent="0.2">
      <c r="B157" s="189">
        <f t="shared" si="7"/>
        <v>114</v>
      </c>
      <c r="C157" s="174" t="s">
        <v>134</v>
      </c>
      <c r="D157" s="175">
        <v>41830</v>
      </c>
      <c r="E157" s="176">
        <v>348</v>
      </c>
      <c r="F157" s="190">
        <v>29.850746268656714</v>
      </c>
      <c r="G157" s="190">
        <v>-49.710982658959537</v>
      </c>
      <c r="H157" s="178">
        <v>44250</v>
      </c>
      <c r="I157" s="191">
        <v>10.628500000000001</v>
      </c>
      <c r="J157" s="179">
        <v>-7.5535947773818224</v>
      </c>
      <c r="K157" s="179">
        <v>3.0434624731533146</v>
      </c>
      <c r="L157" s="179">
        <v>4.4116675007794335</v>
      </c>
      <c r="M157" s="179">
        <v>5.4211730107729048</v>
      </c>
      <c r="N157" s="179">
        <v>6.0536251824865843</v>
      </c>
      <c r="O157" s="179">
        <v>3.5015966477165232</v>
      </c>
      <c r="P157" s="179">
        <v>4.1418973619016963</v>
      </c>
      <c r="Q157" s="179">
        <v>4.320140138244561</v>
      </c>
      <c r="R157" s="179">
        <v>9.3532267065820527</v>
      </c>
      <c r="S157" s="179">
        <v>80.908446027452882</v>
      </c>
      <c r="T157" s="85"/>
      <c r="U157" s="85"/>
      <c r="V157" s="85"/>
      <c r="W157" s="85"/>
      <c r="X157" s="85"/>
      <c r="Y157" s="59"/>
      <c r="Z157" s="86"/>
      <c r="AA157" s="86"/>
      <c r="AC157" s="3"/>
      <c r="AD157" s="88"/>
      <c r="AE157" s="89"/>
      <c r="AF157" s="11"/>
    </row>
    <row r="158" spans="2:32" ht="11.25" customHeight="1" x14ac:dyDescent="0.2">
      <c r="B158" s="189">
        <f t="shared" si="7"/>
        <v>115</v>
      </c>
      <c r="C158" s="174" t="s">
        <v>127</v>
      </c>
      <c r="D158" s="175">
        <v>40135</v>
      </c>
      <c r="E158" s="176">
        <v>3430</v>
      </c>
      <c r="F158" s="190">
        <v>-6.2841530054644767</v>
      </c>
      <c r="G158" s="190">
        <v>-21.149425287356326</v>
      </c>
      <c r="H158" s="178">
        <v>44250</v>
      </c>
      <c r="I158" s="191">
        <v>10.049200000000001</v>
      </c>
      <c r="J158" s="179">
        <v>4.7223798007549611</v>
      </c>
      <c r="K158" s="179">
        <v>4.4661531325675483</v>
      </c>
      <c r="L158" s="179">
        <v>4.2035295135763757</v>
      </c>
      <c r="M158" s="179">
        <v>4.492526150925813</v>
      </c>
      <c r="N158" s="179">
        <v>4.8110738714631838</v>
      </c>
      <c r="O158" s="179">
        <v>3.323237166841305</v>
      </c>
      <c r="P158" s="179">
        <v>3.7730903085240612</v>
      </c>
      <c r="Q158" s="179">
        <v>2.7961523345123052</v>
      </c>
      <c r="R158" s="179">
        <v>9.2234217809809671</v>
      </c>
      <c r="S158" s="179">
        <v>170.37780166225369</v>
      </c>
      <c r="T158" s="85"/>
      <c r="U158" s="85"/>
      <c r="V158" s="85"/>
      <c r="W158" s="85"/>
      <c r="X158" s="85"/>
      <c r="Y158" s="59"/>
      <c r="Z158" s="86"/>
      <c r="AA158" s="86"/>
      <c r="AC158" s="3"/>
      <c r="AD158" s="88"/>
      <c r="AE158" s="89"/>
      <c r="AF158" s="11"/>
    </row>
    <row r="159" spans="2:32" ht="11.25" customHeight="1" x14ac:dyDescent="0.2">
      <c r="B159" s="189">
        <f t="shared" si="7"/>
        <v>116</v>
      </c>
      <c r="C159" s="174" t="s">
        <v>129</v>
      </c>
      <c r="D159" s="175">
        <v>40752</v>
      </c>
      <c r="E159" s="176">
        <v>653.37300000000005</v>
      </c>
      <c r="F159" s="190">
        <v>315.76127418851934</v>
      </c>
      <c r="G159" s="190">
        <v>154.12888997794659</v>
      </c>
      <c r="H159" s="178">
        <v>44250</v>
      </c>
      <c r="I159" s="191">
        <v>10.9551</v>
      </c>
      <c r="J159" s="179">
        <v>5.6649076998909198</v>
      </c>
      <c r="K159" s="179">
        <v>5.7178887674812646</v>
      </c>
      <c r="L159" s="179">
        <v>7.6441896993576286</v>
      </c>
      <c r="M159" s="179">
        <v>5.1701097429199141</v>
      </c>
      <c r="N159" s="179">
        <v>3.4008338695836842</v>
      </c>
      <c r="O159" s="179">
        <v>7.7149077381580158</v>
      </c>
      <c r="P159" s="179">
        <v>2.5199753310117639</v>
      </c>
      <c r="Q159" s="179">
        <v>5.4672674551762501</v>
      </c>
      <c r="R159" s="179">
        <v>8.0004933457222815</v>
      </c>
      <c r="S159" s="179">
        <v>109.09210436951282</v>
      </c>
      <c r="T159" s="85"/>
      <c r="U159" s="85"/>
      <c r="V159" s="85"/>
      <c r="W159" s="85"/>
      <c r="X159" s="85"/>
      <c r="Y159" s="59"/>
      <c r="Z159" s="86"/>
      <c r="AA159" s="86"/>
      <c r="AC159" s="3"/>
      <c r="AD159" s="88"/>
      <c r="AE159" s="89"/>
      <c r="AF159" s="11"/>
    </row>
    <row r="160" spans="2:32" s="10" customFormat="1" ht="11.25" customHeight="1" x14ac:dyDescent="0.2">
      <c r="B160" s="189">
        <f t="shared" si="7"/>
        <v>117</v>
      </c>
      <c r="C160" s="174" t="s">
        <v>130</v>
      </c>
      <c r="D160" s="175">
        <v>40749</v>
      </c>
      <c r="E160" s="176">
        <v>4396</v>
      </c>
      <c r="F160" s="190">
        <v>-5.4013341941037236</v>
      </c>
      <c r="G160" s="190">
        <v>39.246119733924623</v>
      </c>
      <c r="H160" s="178">
        <v>44250</v>
      </c>
      <c r="I160" s="191">
        <v>106.0639</v>
      </c>
      <c r="J160" s="179">
        <v>4.3710019311463677</v>
      </c>
      <c r="K160" s="179">
        <v>6.2608816666665597</v>
      </c>
      <c r="L160" s="179">
        <v>6.2553389627038829</v>
      </c>
      <c r="M160" s="179">
        <v>5.433045778446381</v>
      </c>
      <c r="N160" s="179">
        <v>5.2880961328386391</v>
      </c>
      <c r="O160" s="179">
        <v>6.0693767207091591</v>
      </c>
      <c r="P160" s="179">
        <v>4.8417518276176006</v>
      </c>
      <c r="Q160" s="179">
        <v>5.8617687281246651</v>
      </c>
      <c r="R160" s="179">
        <v>9.1535007145365341</v>
      </c>
      <c r="S160" s="179">
        <v>131.65889555583576</v>
      </c>
      <c r="T160" s="85"/>
      <c r="U160" s="85"/>
      <c r="V160" s="85"/>
      <c r="W160" s="85"/>
      <c r="X160" s="85"/>
      <c r="Y160" s="59"/>
      <c r="Z160" s="98"/>
      <c r="AA160" s="98"/>
      <c r="AB160" s="8"/>
      <c r="AC160" s="8"/>
      <c r="AD160" s="99"/>
      <c r="AE160" s="100"/>
      <c r="AF160" s="12"/>
    </row>
    <row r="161" spans="2:32" ht="11.25" customHeight="1" x14ac:dyDescent="0.2">
      <c r="B161" s="189"/>
      <c r="C161" s="166"/>
      <c r="D161" s="22" t="s">
        <v>23</v>
      </c>
      <c r="E161" s="23">
        <v>21038.913</v>
      </c>
      <c r="F161" s="180"/>
      <c r="G161" s="180"/>
      <c r="H161" s="180"/>
      <c r="I161" s="185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85"/>
      <c r="U161" s="85"/>
      <c r="V161" s="85"/>
      <c r="W161" s="85"/>
      <c r="X161" s="85"/>
      <c r="Y161" s="59"/>
      <c r="Z161" s="86"/>
      <c r="AA161" s="86"/>
      <c r="AC161" s="3"/>
      <c r="AD161" s="88"/>
      <c r="AE161" s="89"/>
      <c r="AF161" s="11"/>
    </row>
    <row r="162" spans="2:32" ht="11.25" customHeight="1" x14ac:dyDescent="0.2">
      <c r="B162" s="90"/>
      <c r="C162" s="170"/>
      <c r="D162" s="78"/>
      <c r="E162" s="79"/>
      <c r="F162" s="91"/>
      <c r="G162" s="91"/>
      <c r="H162" s="91"/>
      <c r="I162" s="93"/>
      <c r="J162" s="94"/>
      <c r="K162" s="94"/>
      <c r="L162" s="94"/>
      <c r="M162" s="94"/>
      <c r="N162" s="94"/>
      <c r="O162" s="94"/>
      <c r="P162" s="94"/>
      <c r="Q162" s="94"/>
      <c r="R162" s="94"/>
      <c r="S162" s="95"/>
      <c r="T162" s="85"/>
      <c r="U162" s="85"/>
      <c r="V162" s="85"/>
      <c r="W162" s="85"/>
      <c r="X162" s="85"/>
      <c r="Y162" s="59"/>
      <c r="Z162" s="86"/>
      <c r="AA162" s="86"/>
      <c r="AC162" s="3"/>
      <c r="AD162" s="88"/>
      <c r="AE162" s="89"/>
      <c r="AF162" s="11"/>
    </row>
    <row r="163" spans="2:32" x14ac:dyDescent="0.2">
      <c r="B163" s="196" t="s">
        <v>292</v>
      </c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8"/>
    </row>
    <row r="164" spans="2:32" ht="11.25" customHeight="1" x14ac:dyDescent="0.2">
      <c r="B164" s="189">
        <v>118</v>
      </c>
      <c r="C164" s="174" t="s">
        <v>140</v>
      </c>
      <c r="D164" s="175">
        <v>39167</v>
      </c>
      <c r="E164" s="176">
        <v>755.43084699999997</v>
      </c>
      <c r="F164" s="190">
        <v>0.20217583177375431</v>
      </c>
      <c r="G164" s="190">
        <v>15.777642053082452</v>
      </c>
      <c r="H164" s="178">
        <v>44250</v>
      </c>
      <c r="I164" s="191">
        <v>53.088000000000001</v>
      </c>
      <c r="J164" s="179">
        <v>22.771694980105227</v>
      </c>
      <c r="K164" s="179">
        <v>11.033723420866329</v>
      </c>
      <c r="L164" s="179">
        <v>7.5475685500764662</v>
      </c>
      <c r="M164" s="179">
        <v>6.5122990126340694</v>
      </c>
      <c r="N164" s="179">
        <v>6.2611668523269355</v>
      </c>
      <c r="O164" s="179">
        <v>9.5965204142398868</v>
      </c>
      <c r="P164" s="179">
        <v>6.0952624424554083</v>
      </c>
      <c r="Q164" s="179">
        <v>7.2333451299831086</v>
      </c>
      <c r="R164" s="179">
        <v>6.7523400556153579</v>
      </c>
      <c r="S164" s="179">
        <v>148.41882405471347</v>
      </c>
      <c r="T164" s="85"/>
      <c r="U164" s="85"/>
      <c r="V164" s="85"/>
      <c r="W164" s="85"/>
      <c r="X164" s="85"/>
      <c r="Y164" s="59"/>
      <c r="Z164" s="86"/>
      <c r="AA164" s="87"/>
      <c r="AC164" s="3"/>
      <c r="AD164" s="88"/>
      <c r="AE164" s="89"/>
      <c r="AF164" s="11"/>
    </row>
    <row r="165" spans="2:32" ht="11.25" customHeight="1" x14ac:dyDescent="0.2">
      <c r="B165" s="28">
        <f>1+B164</f>
        <v>119</v>
      </c>
      <c r="C165" s="174" t="s">
        <v>138</v>
      </c>
      <c r="D165" s="175">
        <v>39246</v>
      </c>
      <c r="E165" s="176">
        <v>82.49</v>
      </c>
      <c r="F165" s="190">
        <v>0.30398832684825905</v>
      </c>
      <c r="G165" s="190">
        <v>14.347102855558624</v>
      </c>
      <c r="H165" s="178">
        <v>44250</v>
      </c>
      <c r="I165" s="191">
        <v>55.5944</v>
      </c>
      <c r="J165" s="179">
        <v>6.1725285598643875</v>
      </c>
      <c r="K165" s="179">
        <v>7.7022688367189049</v>
      </c>
      <c r="L165" s="179">
        <v>7.4577826360001129</v>
      </c>
      <c r="M165" s="179">
        <v>6.3533720194035617</v>
      </c>
      <c r="N165" s="179">
        <v>6.7403027466420076</v>
      </c>
      <c r="O165" s="179">
        <v>6.2272248307321014</v>
      </c>
      <c r="P165" s="179">
        <v>6.763658660036115</v>
      </c>
      <c r="Q165" s="179">
        <v>6.3348650275963108</v>
      </c>
      <c r="R165" s="179">
        <v>6.5441967804603651</v>
      </c>
      <c r="S165" s="179">
        <v>138.38086511832284</v>
      </c>
      <c r="T165" s="85"/>
      <c r="U165" s="85"/>
      <c r="V165" s="85"/>
      <c r="W165" s="85"/>
      <c r="X165" s="85"/>
      <c r="Y165" s="59"/>
      <c r="Z165" s="86"/>
      <c r="AA165" s="87"/>
      <c r="AC165" s="3"/>
      <c r="AD165" s="88"/>
      <c r="AE165" s="89"/>
      <c r="AF165" s="11"/>
    </row>
    <row r="166" spans="2:32" ht="11.25" customHeight="1" x14ac:dyDescent="0.2">
      <c r="B166" s="28">
        <f t="shared" ref="B166:B170" si="8">1+B165</f>
        <v>120</v>
      </c>
      <c r="C166" s="174" t="s">
        <v>139</v>
      </c>
      <c r="D166" s="175">
        <v>38791</v>
      </c>
      <c r="E166" s="176">
        <v>2139.9929999999999</v>
      </c>
      <c r="F166" s="190">
        <v>-29.862257544666249</v>
      </c>
      <c r="G166" s="190">
        <v>83.29060820990442</v>
      </c>
      <c r="H166" s="178">
        <v>44250</v>
      </c>
      <c r="I166" s="191">
        <v>107.1378</v>
      </c>
      <c r="J166" s="179">
        <v>5.0768789866570962</v>
      </c>
      <c r="K166" s="179">
        <v>4.3497640255174872</v>
      </c>
      <c r="L166" s="179">
        <v>4.3066575871029027</v>
      </c>
      <c r="M166" s="179">
        <v>4.9220780706680465</v>
      </c>
      <c r="N166" s="179">
        <v>6.3388183977999057</v>
      </c>
      <c r="O166" s="179">
        <v>1.8893328206379485</v>
      </c>
      <c r="P166" s="179">
        <v>6.8842402309473121</v>
      </c>
      <c r="Q166" s="179">
        <v>3.1017638159424434</v>
      </c>
      <c r="R166" s="179">
        <v>5.5720885831691547</v>
      </c>
      <c r="S166" s="179">
        <v>125.01134338014231</v>
      </c>
      <c r="T166" s="85"/>
      <c r="U166" s="85"/>
      <c r="V166" s="85"/>
      <c r="W166" s="85"/>
      <c r="X166" s="85"/>
      <c r="Y166" s="59"/>
      <c r="Z166" s="86"/>
      <c r="AA166" s="87"/>
      <c r="AC166" s="3"/>
      <c r="AD166" s="88"/>
      <c r="AE166" s="89"/>
      <c r="AF166" s="11"/>
    </row>
    <row r="167" spans="2:32" ht="11.25" customHeight="1" x14ac:dyDescent="0.2">
      <c r="B167" s="28">
        <f t="shared" si="8"/>
        <v>121</v>
      </c>
      <c r="C167" s="174" t="s">
        <v>142</v>
      </c>
      <c r="D167" s="175">
        <v>39315</v>
      </c>
      <c r="E167" s="176">
        <v>115</v>
      </c>
      <c r="F167" s="190">
        <v>0</v>
      </c>
      <c r="G167" s="190">
        <v>2.7929285615962085</v>
      </c>
      <c r="H167" s="178">
        <v>44250</v>
      </c>
      <c r="I167" s="191">
        <v>8.5584000000000007</v>
      </c>
      <c r="J167" s="179">
        <v>5.9717190604224868</v>
      </c>
      <c r="K167" s="179">
        <v>6.2218612439716159</v>
      </c>
      <c r="L167" s="179">
        <v>6.5459828176276638</v>
      </c>
      <c r="M167" s="179">
        <v>5.723420978833806</v>
      </c>
      <c r="N167" s="179">
        <v>5.2752269136811121</v>
      </c>
      <c r="O167" s="179">
        <v>6.1614560038438606</v>
      </c>
      <c r="P167" s="179">
        <v>5.3923271111849935</v>
      </c>
      <c r="Q167" s="179">
        <v>6.1204384916897068</v>
      </c>
      <c r="R167" s="179">
        <v>5.2511597837997304</v>
      </c>
      <c r="S167" s="179">
        <v>99.70914035595375</v>
      </c>
      <c r="T167" s="85"/>
      <c r="U167" s="85"/>
      <c r="V167" s="85"/>
      <c r="W167" s="85"/>
      <c r="X167" s="85"/>
      <c r="Y167" s="59"/>
      <c r="Z167" s="86"/>
      <c r="AA167" s="87"/>
      <c r="AC167" s="3"/>
      <c r="AD167" s="88"/>
      <c r="AE167" s="89"/>
      <c r="AF167" s="11"/>
    </row>
    <row r="168" spans="2:32" ht="11.25" customHeight="1" x14ac:dyDescent="0.2">
      <c r="B168" s="28">
        <f t="shared" si="8"/>
        <v>122</v>
      </c>
      <c r="C168" s="174" t="s">
        <v>141</v>
      </c>
      <c r="D168" s="175">
        <v>38633</v>
      </c>
      <c r="E168" s="176">
        <v>661.33</v>
      </c>
      <c r="F168" s="190">
        <v>0.70197344378122306</v>
      </c>
      <c r="G168" s="190">
        <v>-14.500510672406875</v>
      </c>
      <c r="H168" s="178">
        <v>44250</v>
      </c>
      <c r="I168" s="191">
        <v>111.54</v>
      </c>
      <c r="J168" s="179">
        <v>6.5459110473479187</v>
      </c>
      <c r="K168" s="179">
        <v>7.0216613443114806</v>
      </c>
      <c r="L168" s="179">
        <v>6.9110089261566703</v>
      </c>
      <c r="M168" s="179">
        <v>6.2018326354752595</v>
      </c>
      <c r="N168" s="179">
        <v>5.6430970225663586</v>
      </c>
      <c r="O168" s="179">
        <v>4.2798180197929652</v>
      </c>
      <c r="P168" s="179">
        <v>7.1521617936843871</v>
      </c>
      <c r="Q168" s="179">
        <v>5.4983128464689317</v>
      </c>
      <c r="R168" s="179">
        <v>9.4606718971661294</v>
      </c>
      <c r="S168" s="179">
        <v>301.72563824529101</v>
      </c>
      <c r="T168" s="85"/>
      <c r="U168" s="85"/>
      <c r="V168" s="85"/>
      <c r="W168" s="85"/>
      <c r="X168" s="85"/>
      <c r="Y168" s="59"/>
      <c r="Z168" s="16"/>
      <c r="AA168" s="17"/>
      <c r="AC168" s="3"/>
      <c r="AD168" s="88"/>
      <c r="AE168" s="89"/>
      <c r="AF168" s="11"/>
    </row>
    <row r="169" spans="2:32" ht="11.25" customHeight="1" x14ac:dyDescent="0.2">
      <c r="B169" s="28">
        <f t="shared" si="8"/>
        <v>123</v>
      </c>
      <c r="C169" s="174" t="s">
        <v>143</v>
      </c>
      <c r="D169" s="175">
        <v>39687</v>
      </c>
      <c r="E169" s="176">
        <v>669</v>
      </c>
      <c r="F169" s="190">
        <v>0.14970059880239361</v>
      </c>
      <c r="G169" s="190">
        <v>-5.3748231966053712</v>
      </c>
      <c r="H169" s="178">
        <v>44250</v>
      </c>
      <c r="I169" s="191">
        <v>56.623899999999999</v>
      </c>
      <c r="J169" s="179">
        <v>31.483815318042787</v>
      </c>
      <c r="K169" s="179">
        <v>10.71318599252602</v>
      </c>
      <c r="L169" s="179">
        <v>11.552534290819573</v>
      </c>
      <c r="M169" s="179">
        <v>8.8742769738917033</v>
      </c>
      <c r="N169" s="179">
        <v>9.2739071774115285</v>
      </c>
      <c r="O169" s="179">
        <v>9.4730375676532752</v>
      </c>
      <c r="P169" s="179">
        <v>7.7676347767453873</v>
      </c>
      <c r="Q169" s="179">
        <v>10.188005301220119</v>
      </c>
      <c r="R169" s="179">
        <v>10.012895415290689</v>
      </c>
      <c r="S169" s="179">
        <v>228.39652111706644</v>
      </c>
      <c r="T169" s="85"/>
      <c r="U169" s="85"/>
      <c r="V169" s="85"/>
      <c r="W169" s="85"/>
      <c r="X169" s="85"/>
      <c r="Y169" s="59"/>
      <c r="Z169" s="86"/>
      <c r="AA169" s="87"/>
      <c r="AC169" s="3"/>
      <c r="AD169" s="88"/>
      <c r="AE169" s="89"/>
      <c r="AF169" s="11"/>
    </row>
    <row r="170" spans="2:32" ht="11.25" customHeight="1" x14ac:dyDescent="0.2">
      <c r="B170" s="28">
        <f t="shared" si="8"/>
        <v>124</v>
      </c>
      <c r="C170" s="174" t="s">
        <v>144</v>
      </c>
      <c r="D170" s="175">
        <v>38776</v>
      </c>
      <c r="E170" s="176">
        <v>1616</v>
      </c>
      <c r="F170" s="190">
        <v>18.910963944076521</v>
      </c>
      <c r="G170" s="190">
        <v>84.054669703872435</v>
      </c>
      <c r="H170" s="178">
        <v>44250</v>
      </c>
      <c r="I170" s="191">
        <v>88.903800000000004</v>
      </c>
      <c r="J170" s="179">
        <v>36.205873511100272</v>
      </c>
      <c r="K170" s="179">
        <v>11.951051975064377</v>
      </c>
      <c r="L170" s="179">
        <v>8.1171176679731722</v>
      </c>
      <c r="M170" s="179">
        <v>6.2203761399062687</v>
      </c>
      <c r="N170" s="179">
        <v>6.7914987038951091</v>
      </c>
      <c r="O170" s="179">
        <v>8.9106253253833891</v>
      </c>
      <c r="P170" s="179">
        <v>7.108567397276131</v>
      </c>
      <c r="Q170" s="179">
        <v>6.7985391959892745</v>
      </c>
      <c r="R170" s="179">
        <v>6.9631286279864701</v>
      </c>
      <c r="S170" s="179">
        <v>174.32865891107357</v>
      </c>
      <c r="T170" s="85"/>
      <c r="U170" s="85"/>
      <c r="V170" s="85"/>
      <c r="W170" s="85"/>
      <c r="X170" s="85"/>
      <c r="Y170" s="59"/>
      <c r="Z170" s="86"/>
      <c r="AA170" s="87"/>
      <c r="AC170" s="3"/>
      <c r="AD170" s="88"/>
      <c r="AE170" s="89"/>
      <c r="AF170" s="11"/>
    </row>
    <row r="171" spans="2:32" ht="11.25" customHeight="1" x14ac:dyDescent="0.2">
      <c r="B171" s="189"/>
      <c r="C171" s="166"/>
      <c r="D171" s="22" t="s">
        <v>23</v>
      </c>
      <c r="E171" s="23">
        <v>6039.2438469999997</v>
      </c>
      <c r="F171" s="180"/>
      <c r="G171" s="180"/>
      <c r="H171" s="180"/>
      <c r="I171" s="185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85"/>
      <c r="U171" s="85"/>
      <c r="V171" s="85"/>
      <c r="W171" s="85"/>
      <c r="X171" s="85"/>
      <c r="Y171" s="59"/>
      <c r="Z171" s="86"/>
      <c r="AA171" s="87"/>
      <c r="AC171" s="3"/>
      <c r="AD171" s="88"/>
      <c r="AE171" s="89"/>
      <c r="AF171" s="11"/>
    </row>
    <row r="172" spans="2:32" ht="11.25" customHeight="1" x14ac:dyDescent="0.2">
      <c r="B172" s="90"/>
      <c r="C172" s="170"/>
      <c r="D172" s="78"/>
      <c r="E172" s="79"/>
      <c r="F172" s="91"/>
      <c r="G172" s="91"/>
      <c r="H172" s="91"/>
      <c r="I172" s="93"/>
      <c r="J172" s="94"/>
      <c r="K172" s="94"/>
      <c r="L172" s="94"/>
      <c r="M172" s="94"/>
      <c r="N172" s="94"/>
      <c r="O172" s="94"/>
      <c r="P172" s="94"/>
      <c r="Q172" s="94"/>
      <c r="R172" s="94"/>
      <c r="S172" s="95"/>
      <c r="T172" s="85"/>
      <c r="U172" s="85"/>
      <c r="V172" s="85"/>
      <c r="W172" s="85"/>
      <c r="X172" s="85"/>
      <c r="Y172" s="59"/>
      <c r="Z172" s="86"/>
      <c r="AA172" s="87"/>
      <c r="AC172" s="3"/>
      <c r="AD172" s="88"/>
      <c r="AE172" s="89"/>
      <c r="AF172" s="11"/>
    </row>
    <row r="173" spans="2:32" x14ac:dyDescent="0.2">
      <c r="B173" s="196" t="s">
        <v>293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8"/>
    </row>
    <row r="174" spans="2:32" s="10" customFormat="1" ht="11.25" customHeight="1" x14ac:dyDescent="0.2">
      <c r="B174" s="28">
        <v>125</v>
      </c>
      <c r="C174" s="166" t="s">
        <v>146</v>
      </c>
      <c r="D174" s="175">
        <v>40489</v>
      </c>
      <c r="E174" s="36">
        <v>2307</v>
      </c>
      <c r="F174" s="184">
        <v>0.3043478260869481</v>
      </c>
      <c r="G174" s="184">
        <v>-11.811926605504585</v>
      </c>
      <c r="H174" s="181">
        <v>44250</v>
      </c>
      <c r="I174" s="186">
        <v>104.9391</v>
      </c>
      <c r="J174" s="182">
        <v>4.9397235546574381</v>
      </c>
      <c r="K174" s="182">
        <v>5.1229626871980454</v>
      </c>
      <c r="L174" s="182">
        <v>6.0799950455210698</v>
      </c>
      <c r="M174" s="182">
        <v>5.8309658839178704</v>
      </c>
      <c r="N174" s="182">
        <v>5.6266092360969582</v>
      </c>
      <c r="O174" s="182">
        <v>5.7690124610324238</v>
      </c>
      <c r="P174" s="182">
        <v>5.7542288924514029</v>
      </c>
      <c r="Q174" s="182">
        <v>5.4725323606158121</v>
      </c>
      <c r="R174" s="182">
        <v>7.3189683600667355</v>
      </c>
      <c r="S174" s="182">
        <v>107.09897616453699</v>
      </c>
      <c r="T174" s="85"/>
      <c r="U174" s="85"/>
      <c r="V174" s="85"/>
      <c r="W174" s="85"/>
      <c r="X174" s="85"/>
      <c r="Y174" s="59"/>
      <c r="Z174" s="98"/>
      <c r="AA174" s="101"/>
      <c r="AB174" s="8"/>
      <c r="AC174" s="8"/>
      <c r="AD174" s="99"/>
      <c r="AE174" s="100"/>
      <c r="AF174" s="12"/>
    </row>
    <row r="175" spans="2:32" s="10" customFormat="1" ht="11.25" customHeight="1" x14ac:dyDescent="0.2">
      <c r="B175" s="28">
        <v>126</v>
      </c>
      <c r="C175" s="166" t="s">
        <v>145</v>
      </c>
      <c r="D175" s="175">
        <v>40219</v>
      </c>
      <c r="E175" s="36">
        <v>8028</v>
      </c>
      <c r="F175" s="184">
        <v>3.3204633204633183</v>
      </c>
      <c r="G175" s="184">
        <v>6.4298024658623998</v>
      </c>
      <c r="H175" s="181">
        <v>44250</v>
      </c>
      <c r="I175" s="186">
        <v>54.269199999999998</v>
      </c>
      <c r="J175" s="182">
        <v>5.246823708933146</v>
      </c>
      <c r="K175" s="182">
        <v>5.4246545886894593</v>
      </c>
      <c r="L175" s="182">
        <v>6.4730218714876644</v>
      </c>
      <c r="M175" s="182">
        <v>6.3652455500940919</v>
      </c>
      <c r="N175" s="182">
        <v>5.881534081033239</v>
      </c>
      <c r="O175" s="182">
        <v>6.7307630418687525</v>
      </c>
      <c r="P175" s="182">
        <v>8.0971419676978496</v>
      </c>
      <c r="Q175" s="182">
        <v>5.7783041919579201</v>
      </c>
      <c r="R175" s="182">
        <v>7.9895695860087157</v>
      </c>
      <c r="S175" s="182">
        <v>133.70242805747722</v>
      </c>
      <c r="T175" s="85"/>
      <c r="U175" s="85"/>
      <c r="V175" s="85"/>
      <c r="W175" s="85"/>
      <c r="X175" s="85"/>
      <c r="Y175" s="59"/>
      <c r="Z175" s="98"/>
      <c r="AA175" s="101"/>
      <c r="AB175" s="8"/>
      <c r="AC175" s="8"/>
      <c r="AD175" s="99"/>
      <c r="AE175" s="100"/>
      <c r="AF175" s="12"/>
    </row>
    <row r="176" spans="2:32" ht="11.25" customHeight="1" x14ac:dyDescent="0.2">
      <c r="B176" s="28"/>
      <c r="C176" s="166"/>
      <c r="D176" s="22" t="s">
        <v>23</v>
      </c>
      <c r="E176" s="23">
        <v>10335</v>
      </c>
      <c r="F176" s="180"/>
      <c r="G176" s="180"/>
      <c r="H176" s="180"/>
      <c r="I176" s="185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85"/>
      <c r="U176" s="85"/>
      <c r="V176" s="85"/>
      <c r="W176" s="85"/>
      <c r="X176" s="85"/>
      <c r="Y176" s="59"/>
      <c r="Z176" s="86"/>
      <c r="AA176" s="87"/>
      <c r="AC176" s="3"/>
      <c r="AD176" s="88"/>
      <c r="AE176" s="89"/>
      <c r="AF176" s="11"/>
    </row>
    <row r="177" spans="2:32" ht="11.25" customHeight="1" x14ac:dyDescent="0.2">
      <c r="B177" s="90"/>
      <c r="C177" s="170"/>
      <c r="D177" s="78"/>
      <c r="E177" s="79"/>
      <c r="F177" s="91"/>
      <c r="G177" s="91"/>
      <c r="H177" s="91"/>
      <c r="I177" s="93"/>
      <c r="J177" s="94"/>
      <c r="K177" s="94"/>
      <c r="L177" s="94"/>
      <c r="M177" s="94"/>
      <c r="N177" s="94"/>
      <c r="O177" s="94"/>
      <c r="P177" s="94"/>
      <c r="Q177" s="94"/>
      <c r="R177" s="94"/>
      <c r="S177" s="95"/>
      <c r="T177" s="85"/>
      <c r="U177" s="85"/>
      <c r="V177" s="85"/>
      <c r="W177" s="85"/>
      <c r="X177" s="85"/>
      <c r="Y177" s="59"/>
      <c r="Z177" s="86"/>
      <c r="AA177" s="86"/>
      <c r="AC177" s="3"/>
      <c r="AD177" s="88"/>
      <c r="AE177" s="89"/>
      <c r="AF177" s="11"/>
    </row>
    <row r="178" spans="2:32" x14ac:dyDescent="0.2">
      <c r="B178" s="196" t="s">
        <v>294</v>
      </c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8"/>
      <c r="T178" s="80"/>
      <c r="U178" s="80"/>
      <c r="V178" s="80"/>
      <c r="W178" s="80"/>
      <c r="X178" s="80"/>
      <c r="Y178" s="59"/>
      <c r="Z178" s="16"/>
      <c r="AA178" s="17"/>
      <c r="AC178" s="3"/>
      <c r="AD178" s="18"/>
      <c r="AE178" s="5"/>
      <c r="AF178" s="3"/>
    </row>
    <row r="179" spans="2:32" ht="11.25" customHeight="1" x14ac:dyDescent="0.2">
      <c r="B179" s="189">
        <v>127</v>
      </c>
      <c r="C179" s="166" t="s">
        <v>154</v>
      </c>
      <c r="D179" s="175">
        <v>40390</v>
      </c>
      <c r="E179" s="36">
        <v>4670.08</v>
      </c>
      <c r="F179" s="184">
        <v>-9.7712053355796691</v>
      </c>
      <c r="G179" s="184">
        <v>-18.426550218340608</v>
      </c>
      <c r="H179" s="181">
        <v>44250</v>
      </c>
      <c r="I179" s="186">
        <v>10.591900000000001</v>
      </c>
      <c r="J179" s="182">
        <v>5.5144802319171404</v>
      </c>
      <c r="K179" s="182">
        <v>5.0261975188976251</v>
      </c>
      <c r="L179" s="182">
        <v>4.4269673568007635</v>
      </c>
      <c r="M179" s="182">
        <v>4.9727414826424718</v>
      </c>
      <c r="N179" s="182">
        <v>5.3244172289026395</v>
      </c>
      <c r="O179" s="182">
        <v>4.1611002870236034</v>
      </c>
      <c r="P179" s="182">
        <v>5.7177083854540358</v>
      </c>
      <c r="Q179" s="182">
        <v>4.6326222227854243</v>
      </c>
      <c r="R179" s="182">
        <v>7.659014800664532</v>
      </c>
      <c r="S179" s="182">
        <v>118.24483230421427</v>
      </c>
      <c r="T179" s="85"/>
      <c r="U179" s="85"/>
      <c r="V179" s="85"/>
      <c r="W179" s="85"/>
      <c r="X179" s="85"/>
      <c r="Y179" s="59"/>
      <c r="Z179" s="86"/>
      <c r="AA179" s="87"/>
      <c r="AC179" s="3"/>
      <c r="AD179" s="88"/>
      <c r="AE179" s="89"/>
      <c r="AF179" s="11"/>
    </row>
    <row r="180" spans="2:32" ht="11.25" customHeight="1" x14ac:dyDescent="0.2">
      <c r="B180" s="189">
        <f t="shared" ref="B180:B198" si="9">1+B179</f>
        <v>128</v>
      </c>
      <c r="C180" s="166" t="s">
        <v>162</v>
      </c>
      <c r="D180" s="175">
        <v>43151</v>
      </c>
      <c r="E180" s="36">
        <v>407.45594399999999</v>
      </c>
      <c r="F180" s="184">
        <v>12.465771585225882</v>
      </c>
      <c r="G180" s="184">
        <v>36.916553546804096</v>
      </c>
      <c r="H180" s="181">
        <v>44250</v>
      </c>
      <c r="I180" s="186">
        <v>52.350099999999998</v>
      </c>
      <c r="J180" s="182">
        <v>6.1366454406025506</v>
      </c>
      <c r="K180" s="182">
        <v>6.3025893128657904</v>
      </c>
      <c r="L180" s="182">
        <v>6.218364344196333</v>
      </c>
      <c r="M180" s="182">
        <v>6.0398662666126572</v>
      </c>
      <c r="N180" s="182">
        <v>5.510987932895044</v>
      </c>
      <c r="O180" s="182">
        <v>5.7043618958045981</v>
      </c>
      <c r="P180" s="182">
        <v>6.5513684908446166</v>
      </c>
      <c r="Q180" s="182">
        <v>6.1195057749636081</v>
      </c>
      <c r="R180" s="182">
        <v>8.5733413654493162</v>
      </c>
      <c r="S180" s="182">
        <v>28.103530145557887</v>
      </c>
      <c r="T180" s="85"/>
      <c r="U180" s="85"/>
      <c r="V180" s="85"/>
      <c r="W180" s="85"/>
      <c r="X180" s="85"/>
      <c r="Y180" s="59"/>
      <c r="Z180" s="86"/>
      <c r="AA180" s="86"/>
      <c r="AC180" s="3"/>
      <c r="AD180" s="88"/>
      <c r="AE180" s="89"/>
      <c r="AF180" s="11"/>
    </row>
    <row r="181" spans="2:32" s="10" customFormat="1" ht="11.25" customHeight="1" x14ac:dyDescent="0.2">
      <c r="B181" s="189">
        <f t="shared" si="9"/>
        <v>129</v>
      </c>
      <c r="C181" s="166" t="s">
        <v>151</v>
      </c>
      <c r="D181" s="175">
        <v>40151</v>
      </c>
      <c r="E181" s="36">
        <v>5382.96</v>
      </c>
      <c r="F181" s="184">
        <v>-11.066319938937141</v>
      </c>
      <c r="G181" s="184">
        <v>-41.620158384830454</v>
      </c>
      <c r="H181" s="181">
        <v>44250</v>
      </c>
      <c r="I181" s="186">
        <v>102.5604</v>
      </c>
      <c r="J181" s="182">
        <v>5.73069395373349</v>
      </c>
      <c r="K181" s="182">
        <v>6.8318178635668554</v>
      </c>
      <c r="L181" s="182">
        <v>7.3827275478315659</v>
      </c>
      <c r="M181" s="182">
        <v>6.1874529085828875</v>
      </c>
      <c r="N181" s="182">
        <v>6.1907370792763503</v>
      </c>
      <c r="O181" s="182">
        <v>7.0904974057618322</v>
      </c>
      <c r="P181" s="182">
        <v>6.3891473913129948</v>
      </c>
      <c r="Q181" s="182">
        <v>6.4358885449333583</v>
      </c>
      <c r="R181" s="182">
        <v>7.3625286175629023</v>
      </c>
      <c r="S181" s="182">
        <v>122.10837222805391</v>
      </c>
      <c r="T181" s="85"/>
      <c r="U181" s="85"/>
      <c r="V181" s="85"/>
      <c r="W181" s="85"/>
      <c r="X181" s="85"/>
      <c r="Y181" s="59"/>
      <c r="Z181" s="98"/>
      <c r="AA181" s="101"/>
      <c r="AB181" s="8"/>
      <c r="AC181" s="8"/>
      <c r="AD181" s="99"/>
      <c r="AE181" s="100"/>
      <c r="AF181" s="12"/>
    </row>
    <row r="182" spans="2:32" s="10" customFormat="1" ht="11.25" customHeight="1" x14ac:dyDescent="0.2">
      <c r="B182" s="189">
        <f t="shared" si="9"/>
        <v>130</v>
      </c>
      <c r="C182" s="166" t="s">
        <v>163</v>
      </c>
      <c r="D182" s="175">
        <v>43200</v>
      </c>
      <c r="E182" s="36">
        <v>1973</v>
      </c>
      <c r="F182" s="184">
        <v>-5.6883365200764864</v>
      </c>
      <c r="G182" s="184">
        <v>-39.048501699104108</v>
      </c>
      <c r="H182" s="181">
        <v>44250</v>
      </c>
      <c r="I182" s="186">
        <v>100</v>
      </c>
      <c r="J182" s="182">
        <v>6.4616437109349389</v>
      </c>
      <c r="K182" s="182">
        <v>6.3554227401807966</v>
      </c>
      <c r="L182" s="182">
        <v>6.3388031669495772</v>
      </c>
      <c r="M182" s="182">
        <v>6.3504683588971389</v>
      </c>
      <c r="N182" s="182">
        <v>6.1885695606839022</v>
      </c>
      <c r="O182" s="182">
        <v>6.286196028060397</v>
      </c>
      <c r="P182" s="182">
        <v>6.2697133517036265</v>
      </c>
      <c r="Q182" s="182">
        <v>6.4313077258449596</v>
      </c>
      <c r="R182" s="182">
        <v>8.8109030704775613</v>
      </c>
      <c r="S182" s="182">
        <v>27.495832053926694</v>
      </c>
      <c r="T182" s="85"/>
      <c r="U182" s="85"/>
      <c r="V182" s="85"/>
      <c r="W182" s="85"/>
      <c r="X182" s="85"/>
      <c r="Y182" s="59"/>
      <c r="Z182" s="98"/>
      <c r="AA182" s="101"/>
      <c r="AB182" s="8"/>
      <c r="AC182" s="8"/>
      <c r="AD182" s="99"/>
      <c r="AE182" s="100"/>
      <c r="AF182" s="12"/>
    </row>
    <row r="183" spans="2:32" s="10" customFormat="1" ht="11.25" customHeight="1" x14ac:dyDescent="0.2">
      <c r="B183" s="189">
        <f t="shared" si="9"/>
        <v>131</v>
      </c>
      <c r="C183" s="166" t="s">
        <v>155</v>
      </c>
      <c r="D183" s="175">
        <v>40712</v>
      </c>
      <c r="E183" s="36">
        <v>6494</v>
      </c>
      <c r="F183" s="184">
        <v>-4.1476014760147617</v>
      </c>
      <c r="G183" s="184">
        <v>64.280293448014163</v>
      </c>
      <c r="H183" s="181">
        <v>44250</v>
      </c>
      <c r="I183" s="186">
        <v>106.0672</v>
      </c>
      <c r="J183" s="182">
        <v>5.6444647282263283</v>
      </c>
      <c r="K183" s="182">
        <v>5.5708811640636471</v>
      </c>
      <c r="L183" s="182">
        <v>7.3626028968577391</v>
      </c>
      <c r="M183" s="182">
        <v>5.8510727041896038</v>
      </c>
      <c r="N183" s="182">
        <v>6.1335722555004866</v>
      </c>
      <c r="O183" s="182">
        <v>6.3421178804325473</v>
      </c>
      <c r="P183" s="182">
        <v>6.3576054309741235</v>
      </c>
      <c r="Q183" s="182">
        <v>5.569947853620433</v>
      </c>
      <c r="R183" s="182">
        <v>7.6768294658357661</v>
      </c>
      <c r="S183" s="182">
        <v>104.81695244693383</v>
      </c>
      <c r="T183" s="85"/>
      <c r="U183" s="85"/>
      <c r="V183" s="85"/>
      <c r="W183" s="85"/>
      <c r="X183" s="85"/>
      <c r="Y183" s="59"/>
      <c r="Z183" s="98"/>
      <c r="AA183" s="101"/>
      <c r="AB183" s="8"/>
      <c r="AC183" s="8"/>
      <c r="AD183" s="99"/>
      <c r="AE183" s="100"/>
      <c r="AF183" s="12"/>
    </row>
    <row r="184" spans="2:32" s="10" customFormat="1" ht="11.25" customHeight="1" x14ac:dyDescent="0.2">
      <c r="B184" s="189">
        <f t="shared" si="9"/>
        <v>132</v>
      </c>
      <c r="C184" s="166" t="s">
        <v>149</v>
      </c>
      <c r="D184" s="35">
        <v>39734</v>
      </c>
      <c r="E184" s="36">
        <v>1377</v>
      </c>
      <c r="F184" s="184">
        <v>-1.7130620985010725</v>
      </c>
      <c r="G184" s="184">
        <v>-13.013265950726471</v>
      </c>
      <c r="H184" s="181">
        <v>44250</v>
      </c>
      <c r="I184" s="186">
        <v>524.50239999999997</v>
      </c>
      <c r="J184" s="182">
        <v>4.3081150292466619</v>
      </c>
      <c r="K184" s="182">
        <v>4.2225448447418268</v>
      </c>
      <c r="L184" s="182">
        <v>7.9014046911827531</v>
      </c>
      <c r="M184" s="182">
        <v>6.2202593526731</v>
      </c>
      <c r="N184" s="182">
        <v>6.0140529780079426</v>
      </c>
      <c r="O184" s="182">
        <v>7.8520779463119155</v>
      </c>
      <c r="P184" s="182">
        <v>5.9573056182801638</v>
      </c>
      <c r="Q184" s="182">
        <v>6.7402071694001915</v>
      </c>
      <c r="R184" s="182">
        <v>8.3328843559780097</v>
      </c>
      <c r="S184" s="182">
        <v>169.20025177601366</v>
      </c>
      <c r="T184" s="85"/>
      <c r="U184" s="85"/>
      <c r="V184" s="85"/>
      <c r="W184" s="85"/>
      <c r="X184" s="85"/>
      <c r="Y184" s="59"/>
      <c r="Z184" s="98"/>
      <c r="AA184" s="101"/>
      <c r="AB184" s="8"/>
      <c r="AC184" s="8"/>
      <c r="AD184" s="99"/>
      <c r="AE184" s="100"/>
      <c r="AF184" s="12"/>
    </row>
    <row r="185" spans="2:32" ht="11.25" customHeight="1" x14ac:dyDescent="0.2">
      <c r="B185" s="189">
        <f t="shared" si="9"/>
        <v>133</v>
      </c>
      <c r="C185" s="166" t="s">
        <v>157</v>
      </c>
      <c r="D185" s="35">
        <v>41701</v>
      </c>
      <c r="E185" s="36">
        <v>208.83</v>
      </c>
      <c r="F185" s="184">
        <v>-5.404058706287362</v>
      </c>
      <c r="G185" s="184">
        <v>-24.036957549743555</v>
      </c>
      <c r="H185" s="181">
        <v>44250</v>
      </c>
      <c r="I185" s="186">
        <v>107.17</v>
      </c>
      <c r="J185" s="182">
        <v>3.4061216871992261</v>
      </c>
      <c r="K185" s="182">
        <v>5.8450657236285926</v>
      </c>
      <c r="L185" s="182">
        <v>6.0468242060521069</v>
      </c>
      <c r="M185" s="182">
        <v>5.1738801738805513</v>
      </c>
      <c r="N185" s="182">
        <v>4.6450956062485389</v>
      </c>
      <c r="O185" s="182">
        <v>5.1997264801417655</v>
      </c>
      <c r="P185" s="182">
        <v>5.6223592164665437</v>
      </c>
      <c r="Q185" s="182">
        <v>5.9168967536819812</v>
      </c>
      <c r="R185" s="182">
        <v>4.9957272027698618</v>
      </c>
      <c r="S185" s="182">
        <v>40.557283170041522</v>
      </c>
      <c r="T185" s="85"/>
      <c r="U185" s="85"/>
      <c r="V185" s="85"/>
      <c r="W185" s="85"/>
      <c r="X185" s="85"/>
      <c r="Y185" s="59"/>
      <c r="Z185" s="86"/>
      <c r="AA185" s="86"/>
      <c r="AC185" s="3"/>
      <c r="AD185" s="88"/>
      <c r="AE185" s="89"/>
      <c r="AF185" s="11"/>
    </row>
    <row r="186" spans="2:32" s="10" customFormat="1" ht="11.25" customHeight="1" x14ac:dyDescent="0.2">
      <c r="B186" s="189">
        <f t="shared" si="9"/>
        <v>134</v>
      </c>
      <c r="C186" s="166" t="s">
        <v>152</v>
      </c>
      <c r="D186" s="35">
        <v>40345</v>
      </c>
      <c r="E186" s="36">
        <v>2964.76</v>
      </c>
      <c r="F186" s="184">
        <v>-18.690161124442916</v>
      </c>
      <c r="G186" s="184">
        <v>32.281539319576133</v>
      </c>
      <c r="H186" s="181">
        <v>44250</v>
      </c>
      <c r="I186" s="186">
        <v>107.68</v>
      </c>
      <c r="J186" s="182">
        <v>6.7806056102572843</v>
      </c>
      <c r="K186" s="182">
        <v>5.332076123189279</v>
      </c>
      <c r="L186" s="182">
        <v>7.7320872274144223</v>
      </c>
      <c r="M186" s="182">
        <v>6.8945976577259529</v>
      </c>
      <c r="N186" s="182">
        <v>6.7320198724922191</v>
      </c>
      <c r="O186" s="182">
        <v>7.4032306481579262</v>
      </c>
      <c r="P186" s="182">
        <v>6.6885641637932371</v>
      </c>
      <c r="Q186" s="182">
        <v>6.9120861174526187</v>
      </c>
      <c r="R186" s="182">
        <v>7.8595649344491259</v>
      </c>
      <c r="S186" s="182">
        <v>124.66876333074927</v>
      </c>
      <c r="T186" s="85"/>
      <c r="U186" s="85"/>
      <c r="V186" s="85"/>
      <c r="W186" s="85"/>
      <c r="X186" s="85"/>
      <c r="Y186" s="59"/>
      <c r="Z186" s="98"/>
      <c r="AA186" s="101"/>
      <c r="AB186" s="8"/>
      <c r="AC186" s="8"/>
      <c r="AD186" s="99"/>
      <c r="AE186" s="100"/>
      <c r="AF186" s="12"/>
    </row>
    <row r="187" spans="2:32" s="10" customFormat="1" ht="11.25" customHeight="1" x14ac:dyDescent="0.2">
      <c r="B187" s="189">
        <f t="shared" si="9"/>
        <v>135</v>
      </c>
      <c r="C187" s="166" t="s">
        <v>161</v>
      </c>
      <c r="D187" s="175">
        <v>42758</v>
      </c>
      <c r="E187" s="36">
        <v>10990</v>
      </c>
      <c r="F187" s="184">
        <v>-2.1371326803205748</v>
      </c>
      <c r="G187" s="184">
        <v>21.705426356589143</v>
      </c>
      <c r="H187" s="181">
        <v>44250</v>
      </c>
      <c r="I187" s="186">
        <v>100.416</v>
      </c>
      <c r="J187" s="182">
        <v>6.1076183873999268</v>
      </c>
      <c r="K187" s="182">
        <v>4.9215536208001724</v>
      </c>
      <c r="L187" s="182">
        <v>7.6515553021685223</v>
      </c>
      <c r="M187" s="182">
        <v>6.5131937705292877</v>
      </c>
      <c r="N187" s="182">
        <v>6.3628541282499471</v>
      </c>
      <c r="O187" s="182">
        <v>7.3700470729416621</v>
      </c>
      <c r="P187" s="182">
        <v>6.4608324237860355</v>
      </c>
      <c r="Q187" s="182">
        <v>6.8042653785847298</v>
      </c>
      <c r="R187" s="182">
        <v>6.7015220451394963</v>
      </c>
      <c r="S187" s="182">
        <v>30.385528033061917</v>
      </c>
      <c r="T187" s="85"/>
      <c r="U187" s="85"/>
      <c r="V187" s="85"/>
      <c r="W187" s="85"/>
      <c r="X187" s="85"/>
      <c r="Y187" s="59"/>
      <c r="Z187" s="98"/>
      <c r="AA187" s="101"/>
      <c r="AB187" s="8"/>
      <c r="AC187" s="8"/>
      <c r="AD187" s="99"/>
      <c r="AE187" s="100"/>
      <c r="AF187" s="12"/>
    </row>
    <row r="188" spans="2:32" s="10" customFormat="1" ht="11.25" customHeight="1" x14ac:dyDescent="0.2">
      <c r="B188" s="189">
        <f t="shared" si="9"/>
        <v>136</v>
      </c>
      <c r="C188" s="166" t="s">
        <v>156</v>
      </c>
      <c r="D188" s="175">
        <v>41786</v>
      </c>
      <c r="E188" s="36">
        <v>1172</v>
      </c>
      <c r="F188" s="184">
        <v>4.3633125556544972</v>
      </c>
      <c r="G188" s="184">
        <v>-14.139194139194144</v>
      </c>
      <c r="H188" s="181">
        <v>44250</v>
      </c>
      <c r="I188" s="186">
        <v>104.9131</v>
      </c>
      <c r="J188" s="182">
        <v>4.8713477999311472</v>
      </c>
      <c r="K188" s="182">
        <v>7.2714417980582606</v>
      </c>
      <c r="L188" s="182">
        <v>8.0242844775000997</v>
      </c>
      <c r="M188" s="182">
        <v>6.0875551892039841</v>
      </c>
      <c r="N188" s="182">
        <v>5.0193882181235168</v>
      </c>
      <c r="O188" s="182">
        <v>5.7978737032785457</v>
      </c>
      <c r="P188" s="182">
        <v>5.1103379481348048</v>
      </c>
      <c r="Q188" s="182">
        <v>6.5454427633451235</v>
      </c>
      <c r="R188" s="182">
        <v>6.8418963879540051</v>
      </c>
      <c r="S188" s="182">
        <v>56.323908312087468</v>
      </c>
      <c r="T188" s="85"/>
      <c r="U188" s="85"/>
      <c r="V188" s="85"/>
      <c r="W188" s="85"/>
      <c r="X188" s="85"/>
      <c r="Y188" s="59"/>
      <c r="Z188" s="98"/>
      <c r="AA188" s="101"/>
      <c r="AB188" s="8"/>
      <c r="AC188" s="8"/>
      <c r="AD188" s="99"/>
      <c r="AE188" s="100"/>
      <c r="AF188" s="12"/>
    </row>
    <row r="189" spans="2:32" s="10" customFormat="1" ht="11.25" customHeight="1" x14ac:dyDescent="0.2">
      <c r="B189" s="189">
        <f t="shared" si="9"/>
        <v>137</v>
      </c>
      <c r="C189" s="174" t="s">
        <v>147</v>
      </c>
      <c r="D189" s="175">
        <v>41432</v>
      </c>
      <c r="E189" s="176">
        <v>2150.67937282</v>
      </c>
      <c r="F189" s="190">
        <v>-10.278704814422046</v>
      </c>
      <c r="G189" s="190">
        <v>39.843280101339154</v>
      </c>
      <c r="H189" s="178">
        <v>44250</v>
      </c>
      <c r="I189" s="191">
        <v>106.8092</v>
      </c>
      <c r="J189" s="182">
        <v>6.562412210879498</v>
      </c>
      <c r="K189" s="182">
        <v>6.4031023074216291</v>
      </c>
      <c r="L189" s="182">
        <v>7.7066976706503754</v>
      </c>
      <c r="M189" s="182">
        <v>6.944701031320597</v>
      </c>
      <c r="N189" s="182">
        <v>6.62523065810222</v>
      </c>
      <c r="O189" s="182">
        <v>7.5973649548786311</v>
      </c>
      <c r="P189" s="182">
        <v>6.4780249514569288</v>
      </c>
      <c r="Q189" s="182">
        <v>6.6584589208788358</v>
      </c>
      <c r="R189" s="179">
        <v>6.3900198966047039</v>
      </c>
      <c r="S189" s="179">
        <v>61.320519488500416</v>
      </c>
      <c r="T189" s="85"/>
      <c r="U189" s="85"/>
      <c r="V189" s="85"/>
      <c r="W189" s="85"/>
      <c r="X189" s="85"/>
      <c r="Y189" s="59"/>
      <c r="Z189" s="98"/>
      <c r="AA189" s="101"/>
      <c r="AB189" s="8"/>
      <c r="AC189" s="8"/>
      <c r="AD189" s="99"/>
      <c r="AE189" s="100"/>
      <c r="AF189" s="12"/>
    </row>
    <row r="190" spans="2:32" s="10" customFormat="1" ht="11.25" customHeight="1" x14ac:dyDescent="0.2">
      <c r="B190" s="189">
        <f t="shared" si="9"/>
        <v>138</v>
      </c>
      <c r="C190" s="166" t="s">
        <v>148</v>
      </c>
      <c r="D190" s="175">
        <v>39100</v>
      </c>
      <c r="E190" s="36">
        <v>35730</v>
      </c>
      <c r="F190" s="184">
        <v>4.1448058761804907</v>
      </c>
      <c r="G190" s="184">
        <v>34.015978395409022</v>
      </c>
      <c r="H190" s="181">
        <v>44250</v>
      </c>
      <c r="I190" s="186">
        <v>53.7806</v>
      </c>
      <c r="J190" s="182">
        <v>4.9550613408506639</v>
      </c>
      <c r="K190" s="182">
        <v>5.4156952256166742</v>
      </c>
      <c r="L190" s="182">
        <v>6.8935404730204102</v>
      </c>
      <c r="M190" s="182">
        <v>6.386641349849719</v>
      </c>
      <c r="N190" s="182">
        <v>6.3527852193621195</v>
      </c>
      <c r="O190" s="182">
        <v>6.8338407826900189</v>
      </c>
      <c r="P190" s="182">
        <v>6.8984236578421445</v>
      </c>
      <c r="Q190" s="182">
        <v>6.2598535939174109</v>
      </c>
      <c r="R190" s="182">
        <v>8.7748354237421555</v>
      </c>
      <c r="S190" s="182">
        <v>227.6432343474668</v>
      </c>
      <c r="T190" s="85"/>
      <c r="U190" s="85"/>
      <c r="V190" s="85"/>
      <c r="W190" s="85"/>
      <c r="X190" s="85"/>
      <c r="Y190" s="59"/>
      <c r="Z190" s="98"/>
      <c r="AA190" s="101"/>
      <c r="AB190" s="8"/>
      <c r="AC190" s="8"/>
      <c r="AD190" s="99"/>
      <c r="AE190" s="100"/>
      <c r="AF190" s="12"/>
    </row>
    <row r="191" spans="2:32" s="10" customFormat="1" ht="11.25" customHeight="1" x14ac:dyDescent="0.2">
      <c r="B191" s="189">
        <f t="shared" si="9"/>
        <v>139</v>
      </c>
      <c r="C191" s="166" t="s">
        <v>158</v>
      </c>
      <c r="D191" s="35">
        <v>42387</v>
      </c>
      <c r="E191" s="36">
        <v>0</v>
      </c>
      <c r="F191" s="184" t="s">
        <v>33</v>
      </c>
      <c r="G191" s="184">
        <v>-100</v>
      </c>
      <c r="H191" s="181">
        <v>44250</v>
      </c>
      <c r="I191" s="186">
        <v>10.360900000000001</v>
      </c>
      <c r="J191" s="182">
        <v>4.9326704956845768</v>
      </c>
      <c r="K191" s="182">
        <v>5.0375191667264563</v>
      </c>
      <c r="L191" s="182">
        <v>5.4968991271024059</v>
      </c>
      <c r="M191" s="182">
        <v>5.1010535368741747</v>
      </c>
      <c r="N191" s="182">
        <v>4.9912370341071419</v>
      </c>
      <c r="O191" s="182">
        <v>5.1323503099575456</v>
      </c>
      <c r="P191" s="182">
        <v>4.9490624186310308</v>
      </c>
      <c r="Q191" s="182">
        <v>5.1735397454217216</v>
      </c>
      <c r="R191" s="182">
        <v>6.0170172521175402</v>
      </c>
      <c r="S191" s="182">
        <v>34.747199582782983</v>
      </c>
      <c r="T191" s="85"/>
      <c r="U191" s="85"/>
      <c r="V191" s="85"/>
      <c r="W191" s="85"/>
      <c r="X191" s="85"/>
      <c r="Y191" s="59"/>
      <c r="Z191" s="98"/>
      <c r="AA191" s="101"/>
      <c r="AB191" s="8"/>
      <c r="AC191" s="8"/>
      <c r="AD191" s="99"/>
      <c r="AE191" s="100"/>
      <c r="AF191" s="12"/>
    </row>
    <row r="192" spans="2:32" s="10" customFormat="1" ht="11.25" customHeight="1" x14ac:dyDescent="0.2">
      <c r="B192" s="189">
        <f t="shared" si="9"/>
        <v>140</v>
      </c>
      <c r="C192" s="174" t="s">
        <v>166</v>
      </c>
      <c r="D192" s="175">
        <v>44056</v>
      </c>
      <c r="E192" s="176">
        <v>1059</v>
      </c>
      <c r="F192" s="190">
        <v>22.145328719723189</v>
      </c>
      <c r="G192" s="190" t="s">
        <v>33</v>
      </c>
      <c r="H192" s="178">
        <v>44250</v>
      </c>
      <c r="I192" s="191">
        <v>10.2346</v>
      </c>
      <c r="J192" s="182">
        <v>6.4205300602021564</v>
      </c>
      <c r="K192" s="182">
        <v>6.2230284193818264</v>
      </c>
      <c r="L192" s="182">
        <v>7.0664832194987683</v>
      </c>
      <c r="M192" s="182">
        <v>6.8419971915325632</v>
      </c>
      <c r="N192" s="182">
        <v>6.1871737518268679</v>
      </c>
      <c r="O192" s="182">
        <v>6.4767380853874403</v>
      </c>
      <c r="P192" s="182">
        <v>6.5724433551546175</v>
      </c>
      <c r="Q192" s="182">
        <v>6.8716066929579505</v>
      </c>
      <c r="R192" s="179">
        <v>6.6734925296499492</v>
      </c>
      <c r="S192" s="179">
        <v>3.4932986599999882</v>
      </c>
      <c r="T192" s="85"/>
      <c r="U192" s="85"/>
      <c r="V192" s="85"/>
      <c r="W192" s="85"/>
      <c r="X192" s="85"/>
      <c r="Y192" s="59"/>
      <c r="Z192" s="98"/>
      <c r="AA192" s="101"/>
      <c r="AB192" s="8"/>
      <c r="AC192" s="8"/>
      <c r="AD192" s="99"/>
      <c r="AE192" s="100"/>
      <c r="AF192" s="12"/>
    </row>
    <row r="193" spans="2:32" s="10" customFormat="1" ht="11.25" customHeight="1" x14ac:dyDescent="0.2">
      <c r="B193" s="189">
        <f t="shared" si="9"/>
        <v>141</v>
      </c>
      <c r="C193" s="166" t="s">
        <v>164</v>
      </c>
      <c r="D193" s="175">
        <v>43380</v>
      </c>
      <c r="E193" s="36">
        <v>17108</v>
      </c>
      <c r="F193" s="184">
        <v>-3.4264747389218142</v>
      </c>
      <c r="G193" s="184">
        <v>-15.778073155122341</v>
      </c>
      <c r="H193" s="181">
        <v>44250</v>
      </c>
      <c r="I193" s="186">
        <v>10.4648</v>
      </c>
      <c r="J193" s="182">
        <v>5.5814664729674224</v>
      </c>
      <c r="K193" s="182">
        <v>5.5366589273225317</v>
      </c>
      <c r="L193" s="182">
        <v>6.8513642507987971</v>
      </c>
      <c r="M193" s="182">
        <v>6.3249364600279181</v>
      </c>
      <c r="N193" s="182">
        <v>6.2376262004431391</v>
      </c>
      <c r="O193" s="182">
        <v>6.5171501756307091</v>
      </c>
      <c r="P193" s="182">
        <v>6.4840583205980336</v>
      </c>
      <c r="Q193" s="182">
        <v>6.4291925967369554</v>
      </c>
      <c r="R193" s="182">
        <v>9.574671362612186</v>
      </c>
      <c r="S193" s="182">
        <v>24.351679217359433</v>
      </c>
      <c r="T193" s="85"/>
      <c r="U193" s="85"/>
      <c r="V193" s="85"/>
      <c r="W193" s="85"/>
      <c r="X193" s="85"/>
      <c r="Y193" s="59"/>
      <c r="Z193" s="98"/>
      <c r="AA193" s="101"/>
      <c r="AB193" s="8"/>
      <c r="AC193" s="8"/>
      <c r="AD193" s="99"/>
      <c r="AE193" s="100"/>
      <c r="AF193" s="12"/>
    </row>
    <row r="194" spans="2:32" s="10" customFormat="1" ht="11.25" customHeight="1" x14ac:dyDescent="0.2">
      <c r="B194" s="189">
        <f t="shared" si="9"/>
        <v>142</v>
      </c>
      <c r="C194" s="174" t="s">
        <v>160</v>
      </c>
      <c r="D194" s="175">
        <v>39384</v>
      </c>
      <c r="E194" s="176">
        <v>2644</v>
      </c>
      <c r="F194" s="190">
        <v>-6.0078208318521176</v>
      </c>
      <c r="G194" s="190">
        <v>-33.366935483870961</v>
      </c>
      <c r="H194" s="178">
        <v>44250</v>
      </c>
      <c r="I194" s="191">
        <v>9.8808000000000007</v>
      </c>
      <c r="J194" s="182">
        <v>5.5418906197826079</v>
      </c>
      <c r="K194" s="182">
        <v>5.5469438618890941</v>
      </c>
      <c r="L194" s="182">
        <v>5.951739264562617</v>
      </c>
      <c r="M194" s="182">
        <v>5.5123571403331413</v>
      </c>
      <c r="N194" s="182">
        <v>5.5103344398934011</v>
      </c>
      <c r="O194" s="182">
        <v>5.5766382616821168</v>
      </c>
      <c r="P194" s="182">
        <v>5.6235550151570024</v>
      </c>
      <c r="Q194" s="182">
        <v>5.5729402872253475</v>
      </c>
      <c r="R194" s="179">
        <v>6.4093850182051826</v>
      </c>
      <c r="S194" s="179">
        <v>128.91969825423297</v>
      </c>
      <c r="T194" s="85"/>
      <c r="U194" s="85"/>
      <c r="V194" s="85"/>
      <c r="W194" s="85"/>
      <c r="X194" s="85"/>
      <c r="Y194" s="59"/>
      <c r="Z194" s="98"/>
      <c r="AA194" s="101"/>
      <c r="AB194" s="8"/>
      <c r="AC194" s="8"/>
      <c r="AD194" s="99"/>
      <c r="AE194" s="100"/>
      <c r="AF194" s="12"/>
    </row>
    <row r="195" spans="2:32" s="10" customFormat="1" ht="11.25" customHeight="1" x14ac:dyDescent="0.2">
      <c r="B195" s="189">
        <f t="shared" si="9"/>
        <v>143</v>
      </c>
      <c r="C195" s="166" t="s">
        <v>153</v>
      </c>
      <c r="D195" s="175">
        <v>40410</v>
      </c>
      <c r="E195" s="36">
        <v>4888</v>
      </c>
      <c r="F195" s="184">
        <v>-8.8569830318851359</v>
      </c>
      <c r="G195" s="184">
        <v>-5.3263606430369981</v>
      </c>
      <c r="H195" s="181">
        <v>44250</v>
      </c>
      <c r="I195" s="186">
        <v>10.6502</v>
      </c>
      <c r="J195" s="182">
        <v>4.7986627601214193</v>
      </c>
      <c r="K195" s="182">
        <v>4.8024510356748138</v>
      </c>
      <c r="L195" s="182">
        <v>6.1541752385980777</v>
      </c>
      <c r="M195" s="182">
        <v>5.4725531743915736</v>
      </c>
      <c r="N195" s="182">
        <v>5.3687104771389489</v>
      </c>
      <c r="O195" s="182">
        <v>5.8176291967660756</v>
      </c>
      <c r="P195" s="182">
        <v>6.2697104565298698</v>
      </c>
      <c r="Q195" s="182">
        <v>5.7218939642617963</v>
      </c>
      <c r="R195" s="182">
        <v>7.4536170522761624</v>
      </c>
      <c r="S195" s="182">
        <v>112.99867484510165</v>
      </c>
      <c r="T195" s="85"/>
      <c r="U195" s="85"/>
      <c r="V195" s="85"/>
      <c r="W195" s="85"/>
      <c r="X195" s="85"/>
      <c r="Y195" s="59"/>
      <c r="Z195" s="98"/>
      <c r="AA195" s="101"/>
      <c r="AB195" s="8"/>
      <c r="AC195" s="8"/>
      <c r="AD195" s="99"/>
      <c r="AE195" s="100"/>
      <c r="AF195" s="12"/>
    </row>
    <row r="196" spans="2:32" s="10" customFormat="1" ht="11.25" customHeight="1" x14ac:dyDescent="0.2">
      <c r="B196" s="189">
        <f t="shared" si="9"/>
        <v>144</v>
      </c>
      <c r="C196" s="166" t="s">
        <v>159</v>
      </c>
      <c r="D196" s="175">
        <v>42555</v>
      </c>
      <c r="E196" s="36">
        <v>762</v>
      </c>
      <c r="F196" s="184">
        <v>-6.1576354679802936</v>
      </c>
      <c r="G196" s="184">
        <v>-23.030303030303035</v>
      </c>
      <c r="H196" s="181">
        <v>44250</v>
      </c>
      <c r="I196" s="186">
        <v>9.9242000000000008</v>
      </c>
      <c r="J196" s="182">
        <v>4.4139877053365195</v>
      </c>
      <c r="K196" s="182">
        <v>4.8382681363012345</v>
      </c>
      <c r="L196" s="182">
        <v>7.0903476677444424</v>
      </c>
      <c r="M196" s="182">
        <v>6.3418638975878592</v>
      </c>
      <c r="N196" s="182">
        <v>5.8439823165829043</v>
      </c>
      <c r="O196" s="182">
        <v>6.8253086183462157</v>
      </c>
      <c r="P196" s="182">
        <v>5.8624759691716068</v>
      </c>
      <c r="Q196" s="182">
        <v>6.7342894220763574</v>
      </c>
      <c r="R196" s="182">
        <v>6.7518676173938363</v>
      </c>
      <c r="S196" s="182">
        <v>35.447524674612119</v>
      </c>
      <c r="T196" s="85"/>
      <c r="U196" s="85"/>
      <c r="V196" s="85"/>
      <c r="W196" s="85"/>
      <c r="X196" s="85"/>
      <c r="Y196" s="59"/>
      <c r="Z196" s="98"/>
      <c r="AA196" s="98"/>
      <c r="AB196" s="8"/>
      <c r="AC196" s="8"/>
      <c r="AD196" s="99"/>
      <c r="AE196" s="100"/>
      <c r="AF196" s="12"/>
    </row>
    <row r="197" spans="2:32" s="10" customFormat="1" ht="11.25" customHeight="1" x14ac:dyDescent="0.2">
      <c r="B197" s="189">
        <f t="shared" si="9"/>
        <v>145</v>
      </c>
      <c r="C197" s="166" t="s">
        <v>150</v>
      </c>
      <c r="D197" s="175">
        <v>39749</v>
      </c>
      <c r="E197" s="36">
        <v>1268.5940000000001</v>
      </c>
      <c r="F197" s="184">
        <v>6.3525983405696929</v>
      </c>
      <c r="G197" s="184">
        <v>25.254884924122003</v>
      </c>
      <c r="H197" s="181">
        <v>44250</v>
      </c>
      <c r="I197" s="186">
        <v>54.761099999999999</v>
      </c>
      <c r="J197" s="182">
        <v>-0.59986852196991514</v>
      </c>
      <c r="K197" s="182">
        <v>1.0380914459802002</v>
      </c>
      <c r="L197" s="182">
        <v>9.0201215028975739</v>
      </c>
      <c r="M197" s="182">
        <v>6.6657159167500177</v>
      </c>
      <c r="N197" s="182">
        <v>6.6533984391209184</v>
      </c>
      <c r="O197" s="182">
        <v>10.11418913298759</v>
      </c>
      <c r="P197" s="182">
        <v>6.6233379853256524</v>
      </c>
      <c r="Q197" s="182">
        <v>6.2070864181152601</v>
      </c>
      <c r="R197" s="182">
        <v>6.8525295892567506</v>
      </c>
      <c r="S197" s="182">
        <v>126.3613792579382</v>
      </c>
      <c r="T197" s="85"/>
      <c r="U197" s="85"/>
      <c r="V197" s="85"/>
      <c r="W197" s="85"/>
      <c r="X197" s="85"/>
      <c r="Y197" s="59"/>
      <c r="Z197" s="98"/>
      <c r="AA197" s="98"/>
      <c r="AB197" s="8"/>
      <c r="AC197" s="8"/>
      <c r="AD197" s="99"/>
      <c r="AE197" s="100"/>
      <c r="AF197" s="12"/>
    </row>
    <row r="198" spans="2:32" s="10" customFormat="1" ht="11.25" customHeight="1" x14ac:dyDescent="0.2">
      <c r="B198" s="189">
        <f t="shared" si="9"/>
        <v>146</v>
      </c>
      <c r="C198" s="166" t="s">
        <v>165</v>
      </c>
      <c r="D198" s="35">
        <v>37760</v>
      </c>
      <c r="E198" s="36">
        <v>547.78</v>
      </c>
      <c r="F198" s="184">
        <v>-1.3879637797260092</v>
      </c>
      <c r="G198" s="184">
        <v>-12.565043894652838</v>
      </c>
      <c r="H198" s="181">
        <v>44250</v>
      </c>
      <c r="I198" s="186">
        <v>83.438199999999995</v>
      </c>
      <c r="J198" s="182">
        <v>4.6375539989131909</v>
      </c>
      <c r="K198" s="182">
        <v>4.6536129248284812</v>
      </c>
      <c r="L198" s="182">
        <v>5.4560225620603546</v>
      </c>
      <c r="M198" s="182">
        <v>4.6348981613251725</v>
      </c>
      <c r="N198" s="182">
        <v>4.406992606234776</v>
      </c>
      <c r="O198" s="182">
        <v>4.7041225106972426</v>
      </c>
      <c r="P198" s="182">
        <v>4.615390640549367</v>
      </c>
      <c r="Q198" s="182">
        <v>4.828368679423475</v>
      </c>
      <c r="R198" s="182">
        <v>8.4165516065244148</v>
      </c>
      <c r="S198" s="182">
        <v>324.40292519440044</v>
      </c>
      <c r="T198" s="85"/>
      <c r="U198" s="85"/>
      <c r="V198" s="85"/>
      <c r="W198" s="85"/>
      <c r="X198" s="85"/>
      <c r="Y198" s="59"/>
      <c r="Z198" s="98"/>
      <c r="AA198" s="98"/>
      <c r="AB198" s="8"/>
      <c r="AC198" s="8"/>
      <c r="AD198" s="99"/>
      <c r="AE198" s="100"/>
      <c r="AF198" s="12"/>
    </row>
    <row r="199" spans="2:32" ht="11.25" customHeight="1" x14ac:dyDescent="0.2">
      <c r="B199" s="28"/>
      <c r="C199" s="166"/>
      <c r="D199" s="22" t="s">
        <v>23</v>
      </c>
      <c r="E199" s="23">
        <v>101798.13931682</v>
      </c>
      <c r="F199" s="180"/>
      <c r="G199" s="180"/>
      <c r="H199" s="180"/>
      <c r="I199" s="185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85"/>
      <c r="U199" s="85"/>
      <c r="V199" s="85"/>
      <c r="W199" s="85"/>
      <c r="X199" s="85"/>
      <c r="Y199" s="59"/>
      <c r="Z199" s="86"/>
      <c r="AA199" s="87"/>
      <c r="AC199" s="3"/>
      <c r="AD199" s="88"/>
      <c r="AE199" s="89"/>
      <c r="AF199" s="11"/>
    </row>
    <row r="200" spans="2:32" ht="11.25" customHeight="1" x14ac:dyDescent="0.2">
      <c r="B200" s="21"/>
      <c r="C200" s="167"/>
      <c r="D200" s="29"/>
      <c r="E200" s="30"/>
      <c r="F200" s="31"/>
      <c r="G200" s="31"/>
      <c r="H200" s="31"/>
      <c r="I200" s="32"/>
      <c r="J200" s="68"/>
      <c r="K200" s="68"/>
      <c r="L200" s="68"/>
      <c r="M200" s="68"/>
      <c r="N200" s="68"/>
      <c r="O200" s="68"/>
      <c r="P200" s="68"/>
      <c r="Q200" s="68"/>
      <c r="R200" s="26"/>
      <c r="S200" s="27"/>
      <c r="Y200" s="3"/>
      <c r="Z200" s="16"/>
      <c r="AA200" s="17"/>
      <c r="AC200" s="3"/>
      <c r="AD200" s="18"/>
      <c r="AE200" s="5"/>
      <c r="AF200" s="3"/>
    </row>
    <row r="201" spans="2:32" x14ac:dyDescent="0.2">
      <c r="B201" s="196" t="s">
        <v>296</v>
      </c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8"/>
      <c r="T201" s="80"/>
      <c r="U201" s="80"/>
      <c r="V201" s="80"/>
      <c r="W201" s="80"/>
      <c r="X201" s="80"/>
      <c r="Y201" s="59"/>
      <c r="Z201" s="16"/>
      <c r="AA201" s="17"/>
      <c r="AC201" s="3"/>
      <c r="AD201" s="18"/>
      <c r="AE201" s="5"/>
      <c r="AF201" s="3"/>
    </row>
    <row r="202" spans="2:32" ht="11.25" customHeight="1" x14ac:dyDescent="0.2">
      <c r="B202" s="28">
        <v>147</v>
      </c>
      <c r="C202" s="166" t="s">
        <v>167</v>
      </c>
      <c r="D202" s="35">
        <v>39378</v>
      </c>
      <c r="E202" s="36">
        <v>420</v>
      </c>
      <c r="F202" s="184">
        <v>-6.0402684563758413</v>
      </c>
      <c r="G202" s="184">
        <v>-0.47393364928910442</v>
      </c>
      <c r="H202" s="181">
        <v>44250</v>
      </c>
      <c r="I202" s="186">
        <v>103.4923</v>
      </c>
      <c r="J202" s="182">
        <v>4.5501810022084976</v>
      </c>
      <c r="K202" s="182">
        <v>5.0684456048312967</v>
      </c>
      <c r="L202" s="182">
        <v>5.295563634104095</v>
      </c>
      <c r="M202" s="182">
        <v>4.2656253271679416</v>
      </c>
      <c r="N202" s="182">
        <v>4.5071297814480511</v>
      </c>
      <c r="O202" s="182">
        <v>4.7508695154949709</v>
      </c>
      <c r="P202" s="182">
        <v>4.9114083451988462</v>
      </c>
      <c r="Q202" s="182">
        <v>4.8440221131032954</v>
      </c>
      <c r="R202" s="182">
        <v>5.8524651848572917</v>
      </c>
      <c r="S202" s="182">
        <v>113.65215789013097</v>
      </c>
      <c r="T202" s="85"/>
      <c r="U202" s="85"/>
      <c r="V202" s="85"/>
      <c r="W202" s="85"/>
      <c r="X202" s="85"/>
      <c r="Y202" s="59"/>
      <c r="Z202" s="86"/>
      <c r="AA202" s="87"/>
      <c r="AC202" s="3"/>
      <c r="AD202" s="88"/>
      <c r="AE202" s="89"/>
      <c r="AF202" s="11"/>
    </row>
    <row r="203" spans="2:32" s="10" customFormat="1" ht="11.25" customHeight="1" x14ac:dyDescent="0.2">
      <c r="B203" s="28">
        <v>148</v>
      </c>
      <c r="C203" s="166" t="s">
        <v>168</v>
      </c>
      <c r="D203" s="35">
        <v>43937</v>
      </c>
      <c r="E203" s="36">
        <v>2082</v>
      </c>
      <c r="F203" s="184">
        <v>-0.28735632183908288</v>
      </c>
      <c r="G203" s="184">
        <v>42.505133470225864</v>
      </c>
      <c r="H203" s="181">
        <v>44250</v>
      </c>
      <c r="I203" s="186">
        <v>105.3507</v>
      </c>
      <c r="J203" s="182">
        <v>0.51970019706171211</v>
      </c>
      <c r="K203" s="182">
        <v>3.5065708513344971</v>
      </c>
      <c r="L203" s="182">
        <v>9.3941118609321563</v>
      </c>
      <c r="M203" s="182">
        <v>6.981163511516967</v>
      </c>
      <c r="N203" s="182">
        <v>7.2480869750445445</v>
      </c>
      <c r="O203" s="182">
        <v>10.781436808025072</v>
      </c>
      <c r="P203" s="182">
        <v>7.7338964062189488</v>
      </c>
      <c r="Q203" s="182">
        <v>7.8285636961323251</v>
      </c>
      <c r="R203" s="182">
        <v>9.9080902424714345</v>
      </c>
      <c r="S203" s="182">
        <v>8.4387093691556725</v>
      </c>
      <c r="T203" s="85"/>
      <c r="U203" s="85"/>
      <c r="V203" s="85"/>
      <c r="W203" s="85"/>
      <c r="X203" s="85"/>
      <c r="Y203" s="59"/>
      <c r="Z203" s="98"/>
      <c r="AA203" s="101"/>
      <c r="AB203" s="8"/>
      <c r="AC203" s="8"/>
      <c r="AD203" s="99"/>
      <c r="AE203" s="100"/>
      <c r="AF203" s="12"/>
    </row>
    <row r="204" spans="2:32" ht="11.25" customHeight="1" x14ac:dyDescent="0.2">
      <c r="B204" s="189"/>
      <c r="C204" s="166"/>
      <c r="D204" s="22" t="s">
        <v>23</v>
      </c>
      <c r="E204" s="23">
        <v>2502</v>
      </c>
      <c r="F204" s="180"/>
      <c r="G204" s="180"/>
      <c r="H204" s="180"/>
      <c r="I204" s="185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85"/>
      <c r="U204" s="85"/>
      <c r="V204" s="85"/>
      <c r="W204" s="85"/>
      <c r="X204" s="85"/>
      <c r="Y204" s="59"/>
      <c r="Z204" s="86"/>
      <c r="AA204" s="86"/>
      <c r="AC204" s="3"/>
      <c r="AD204" s="88"/>
      <c r="AE204" s="89"/>
      <c r="AF204" s="11"/>
    </row>
    <row r="205" spans="2:32" ht="11.25" customHeight="1" x14ac:dyDescent="0.2">
      <c r="B205" s="90"/>
      <c r="C205" s="170"/>
      <c r="D205" s="78"/>
      <c r="E205" s="79"/>
      <c r="F205" s="91"/>
      <c r="G205" s="91"/>
      <c r="H205" s="91"/>
      <c r="I205" s="93"/>
      <c r="J205" s="94"/>
      <c r="K205" s="94"/>
      <c r="L205" s="94"/>
      <c r="M205" s="94"/>
      <c r="N205" s="94"/>
      <c r="O205" s="94"/>
      <c r="P205" s="94"/>
      <c r="Q205" s="94"/>
      <c r="R205" s="94"/>
      <c r="S205" s="95"/>
      <c r="T205" s="85"/>
      <c r="U205" s="85"/>
      <c r="V205" s="85"/>
      <c r="W205" s="85"/>
      <c r="X205" s="85"/>
      <c r="Y205" s="59"/>
      <c r="Z205" s="86"/>
      <c r="AA205" s="86"/>
      <c r="AC205" s="3"/>
      <c r="AD205" s="88"/>
      <c r="AE205" s="89"/>
      <c r="AF205" s="11"/>
    </row>
    <row r="206" spans="2:32" ht="12" customHeight="1" x14ac:dyDescent="0.2">
      <c r="B206" s="9"/>
      <c r="D206" s="105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8"/>
      <c r="U206" s="8"/>
      <c r="V206" s="8"/>
      <c r="W206" s="8"/>
      <c r="X206" s="8"/>
      <c r="Y206" s="3"/>
      <c r="Z206" s="16"/>
      <c r="AA206" s="17"/>
      <c r="AC206" s="3"/>
      <c r="AD206" s="18"/>
      <c r="AE206" s="5"/>
      <c r="AF206" s="3"/>
    </row>
    <row r="207" spans="2:32" x14ac:dyDescent="0.2">
      <c r="B207" s="196" t="s">
        <v>297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8"/>
      <c r="T207" s="85"/>
      <c r="U207" s="85"/>
      <c r="V207" s="85"/>
      <c r="W207" s="85"/>
      <c r="X207" s="85"/>
      <c r="Y207" s="59"/>
      <c r="Z207" s="86"/>
      <c r="AA207" s="86"/>
      <c r="AC207" s="3"/>
      <c r="AD207" s="88"/>
      <c r="AE207" s="89"/>
      <c r="AF207" s="11"/>
    </row>
    <row r="208" spans="2:32" ht="11.25" customHeight="1" x14ac:dyDescent="0.2">
      <c r="B208" s="28">
        <v>149</v>
      </c>
      <c r="C208" s="174" t="s">
        <v>181</v>
      </c>
      <c r="D208" s="175">
        <v>40390</v>
      </c>
      <c r="E208" s="176">
        <v>34105.25</v>
      </c>
      <c r="F208" s="190">
        <v>-2.4257068970400697</v>
      </c>
      <c r="G208" s="190">
        <v>26.837182490981437</v>
      </c>
      <c r="H208" s="178">
        <v>44250</v>
      </c>
      <c r="I208" s="191">
        <v>10.1952</v>
      </c>
      <c r="J208" s="179" t="s">
        <v>33</v>
      </c>
      <c r="K208" s="179">
        <v>6.5034548069167988</v>
      </c>
      <c r="L208" s="179">
        <v>6.904263020367063</v>
      </c>
      <c r="M208" s="179">
        <v>6.7560925540469432</v>
      </c>
      <c r="N208" s="179">
        <v>6.77115552668932</v>
      </c>
      <c r="O208" s="179">
        <v>6.8145588568725541</v>
      </c>
      <c r="P208" s="179">
        <v>6.6912974529660163</v>
      </c>
      <c r="Q208" s="179">
        <v>6.8291460682916885</v>
      </c>
      <c r="R208" s="179">
        <v>8.9560296397958705</v>
      </c>
      <c r="S208" s="179">
        <v>147.71079241838203</v>
      </c>
      <c r="T208" s="85"/>
      <c r="U208" s="85"/>
      <c r="V208" s="85"/>
      <c r="W208" s="85"/>
      <c r="X208" s="85"/>
      <c r="Y208" s="59"/>
      <c r="Z208" s="86"/>
      <c r="AA208" s="86"/>
      <c r="AC208" s="3"/>
      <c r="AD208" s="88"/>
      <c r="AE208" s="89"/>
      <c r="AF208" s="11"/>
    </row>
    <row r="209" spans="2:32" ht="11.25" customHeight="1" x14ac:dyDescent="0.2">
      <c r="B209" s="189">
        <f>1+B208</f>
        <v>150</v>
      </c>
      <c r="C209" s="174" t="s">
        <v>185</v>
      </c>
      <c r="D209" s="175">
        <v>40928</v>
      </c>
      <c r="E209" s="176">
        <v>483.59282999999999</v>
      </c>
      <c r="F209" s="190">
        <v>-1.1664687779939231</v>
      </c>
      <c r="G209" s="190">
        <v>-9.3071988412603783</v>
      </c>
      <c r="H209" s="178">
        <v>44250</v>
      </c>
      <c r="I209" s="191">
        <v>52.637900000000002</v>
      </c>
      <c r="J209" s="179">
        <v>6.4499150651965431</v>
      </c>
      <c r="K209" s="179">
        <v>6.8242153117109572</v>
      </c>
      <c r="L209" s="179">
        <v>6.5625706309112761</v>
      </c>
      <c r="M209" s="179">
        <v>5.9841384591495332</v>
      </c>
      <c r="N209" s="179">
        <v>6.0590487358271066</v>
      </c>
      <c r="O209" s="179">
        <v>6.1772716470474771</v>
      </c>
      <c r="P209" s="179">
        <v>6.2298848974521688</v>
      </c>
      <c r="Q209" s="179">
        <v>5.9171417038539689</v>
      </c>
      <c r="R209" s="179">
        <v>7.9369184402198867</v>
      </c>
      <c r="S209" s="179">
        <v>100.39762697042276</v>
      </c>
      <c r="T209" s="85"/>
      <c r="U209" s="85"/>
      <c r="V209" s="85"/>
      <c r="W209" s="85"/>
      <c r="X209" s="85"/>
      <c r="Y209" s="59"/>
      <c r="Z209" s="86"/>
      <c r="AA209" s="87"/>
      <c r="AC209" s="3"/>
      <c r="AD209" s="88"/>
      <c r="AE209" s="89"/>
      <c r="AF209" s="11"/>
    </row>
    <row r="210" spans="2:32" ht="11.25" customHeight="1" x14ac:dyDescent="0.2">
      <c r="B210" s="189">
        <f t="shared" ref="B210:B228" si="10">1+B209</f>
        <v>151</v>
      </c>
      <c r="C210" s="174" t="s">
        <v>178</v>
      </c>
      <c r="D210" s="175">
        <v>40250</v>
      </c>
      <c r="E210" s="176">
        <v>7079.57</v>
      </c>
      <c r="F210" s="190">
        <v>-0.42952921966045166</v>
      </c>
      <c r="G210" s="190">
        <v>25.948585660914425</v>
      </c>
      <c r="H210" s="178">
        <v>44250</v>
      </c>
      <c r="I210" s="191">
        <v>519.10119999999995</v>
      </c>
      <c r="J210" s="179">
        <v>6.8709555908517128</v>
      </c>
      <c r="K210" s="179">
        <v>6.6118476652090266</v>
      </c>
      <c r="L210" s="179">
        <v>7.0753388378238409</v>
      </c>
      <c r="M210" s="179">
        <v>6.8973471018533479</v>
      </c>
      <c r="N210" s="179">
        <v>6.9516393949263477</v>
      </c>
      <c r="O210" s="179">
        <v>6.6975683410464928</v>
      </c>
      <c r="P210" s="179">
        <v>6.7956849582562358</v>
      </c>
      <c r="Q210" s="179">
        <v>6.7870004082978204</v>
      </c>
      <c r="R210" s="179">
        <v>8.5287657790311222</v>
      </c>
      <c r="S210" s="179">
        <v>145.26192951325584</v>
      </c>
      <c r="T210" s="85"/>
      <c r="U210" s="85"/>
      <c r="V210" s="85"/>
      <c r="W210" s="85"/>
      <c r="X210" s="85"/>
      <c r="Y210" s="59"/>
      <c r="Z210" s="86"/>
      <c r="AA210" s="86"/>
      <c r="AC210" s="3"/>
      <c r="AD210" s="88"/>
      <c r="AE210" s="89"/>
      <c r="AF210" s="11"/>
    </row>
    <row r="211" spans="2:32" ht="11.25" customHeight="1" x14ac:dyDescent="0.2">
      <c r="B211" s="189">
        <f t="shared" si="10"/>
        <v>152</v>
      </c>
      <c r="C211" s="174" t="s">
        <v>179</v>
      </c>
      <c r="D211" s="175">
        <v>40325</v>
      </c>
      <c r="E211" s="176">
        <v>21035.67</v>
      </c>
      <c r="F211" s="190">
        <v>-1.4935416755445408</v>
      </c>
      <c r="G211" s="190">
        <v>36.477215810740304</v>
      </c>
      <c r="H211" s="178">
        <v>44250</v>
      </c>
      <c r="I211" s="191">
        <v>98.605999999999995</v>
      </c>
      <c r="J211" s="179">
        <v>6.7381562424569941</v>
      </c>
      <c r="K211" s="179">
        <v>6.4699545944183328</v>
      </c>
      <c r="L211" s="179">
        <v>6.8955500721422727</v>
      </c>
      <c r="M211" s="179">
        <v>6.689287026025017</v>
      </c>
      <c r="N211" s="179">
        <v>6.6645062536273869</v>
      </c>
      <c r="O211" s="179">
        <v>6.5108411303584237</v>
      </c>
      <c r="P211" s="179">
        <v>6.585891746307893</v>
      </c>
      <c r="Q211" s="179">
        <v>6.6275390299476813</v>
      </c>
      <c r="R211" s="179">
        <v>8.6234839127613974</v>
      </c>
      <c r="S211" s="179">
        <v>143.39020795038812</v>
      </c>
      <c r="T211" s="85"/>
      <c r="U211" s="85"/>
      <c r="V211" s="85"/>
      <c r="W211" s="85"/>
      <c r="X211" s="85"/>
      <c r="Y211" s="59"/>
      <c r="Z211" s="86"/>
      <c r="AA211" s="86"/>
      <c r="AC211" s="3"/>
      <c r="AD211" s="88"/>
      <c r="AE211" s="89"/>
      <c r="AF211" s="11"/>
    </row>
    <row r="212" spans="2:32" ht="11.25" customHeight="1" x14ac:dyDescent="0.2">
      <c r="B212" s="189">
        <f t="shared" si="10"/>
        <v>153</v>
      </c>
      <c r="C212" s="174" t="s">
        <v>173</v>
      </c>
      <c r="D212" s="175">
        <v>40074</v>
      </c>
      <c r="E212" s="176">
        <v>1409.9949999999999</v>
      </c>
      <c r="F212" s="190">
        <v>-11.877350336273484</v>
      </c>
      <c r="G212" s="190">
        <v>17.88812293851818</v>
      </c>
      <c r="H212" s="178">
        <v>44250</v>
      </c>
      <c r="I212" s="191">
        <v>104.27630000000001</v>
      </c>
      <c r="J212" s="179" t="s">
        <v>33</v>
      </c>
      <c r="K212" s="179">
        <v>6.4134569776526567</v>
      </c>
      <c r="L212" s="179">
        <v>6.5916111938165125</v>
      </c>
      <c r="M212" s="179">
        <v>6.627255678568698</v>
      </c>
      <c r="N212" s="179">
        <v>6.6258102889880481</v>
      </c>
      <c r="O212" s="179">
        <v>7.1827443746344528</v>
      </c>
      <c r="P212" s="179">
        <v>6.5221536140027423</v>
      </c>
      <c r="Q212" s="179">
        <v>6.6716847984293244</v>
      </c>
      <c r="R212" s="179">
        <v>8.9918412174663018</v>
      </c>
      <c r="S212" s="179">
        <v>167.81088014467542</v>
      </c>
      <c r="T212" s="85"/>
      <c r="U212" s="85"/>
      <c r="V212" s="85"/>
      <c r="W212" s="85"/>
      <c r="X212" s="85"/>
      <c r="Y212" s="59"/>
      <c r="Z212" s="86"/>
      <c r="AA212" s="86"/>
      <c r="AC212" s="3"/>
      <c r="AD212" s="88"/>
      <c r="AE212" s="89"/>
      <c r="AF212" s="11"/>
    </row>
    <row r="213" spans="2:32" ht="11.25" customHeight="1" x14ac:dyDescent="0.2">
      <c r="B213" s="189">
        <f t="shared" si="10"/>
        <v>154</v>
      </c>
      <c r="C213" s="174" t="s">
        <v>177</v>
      </c>
      <c r="D213" s="175">
        <v>40198</v>
      </c>
      <c r="E213" s="176">
        <v>16967</v>
      </c>
      <c r="F213" s="190">
        <v>2.204686464670802</v>
      </c>
      <c r="G213" s="190">
        <v>69.145648489681989</v>
      </c>
      <c r="H213" s="178">
        <v>44250</v>
      </c>
      <c r="I213" s="191">
        <v>507.71440000000001</v>
      </c>
      <c r="J213" s="179">
        <v>6.6798786103444696</v>
      </c>
      <c r="K213" s="179">
        <v>6.516305702708701</v>
      </c>
      <c r="L213" s="179">
        <v>7.0319084374337235</v>
      </c>
      <c r="M213" s="179">
        <v>6.7788827585397682</v>
      </c>
      <c r="N213" s="179">
        <v>6.7224842492335464</v>
      </c>
      <c r="O213" s="179">
        <v>6.6050736819835976</v>
      </c>
      <c r="P213" s="179">
        <v>6.5715670694949617</v>
      </c>
      <c r="Q213" s="179">
        <v>6.7015039885611873</v>
      </c>
      <c r="R213" s="179">
        <v>8.7338910455023964</v>
      </c>
      <c r="S213" s="179">
        <v>153.33811394621492</v>
      </c>
      <c r="T213" s="85"/>
      <c r="U213" s="85"/>
      <c r="V213" s="85"/>
      <c r="W213" s="85"/>
      <c r="X213" s="85"/>
      <c r="Y213" s="59"/>
      <c r="Z213" s="86"/>
      <c r="AA213" s="86"/>
      <c r="AC213" s="3"/>
      <c r="AD213" s="88"/>
      <c r="AE213" s="89"/>
      <c r="AF213" s="11"/>
    </row>
    <row r="214" spans="2:32" ht="11.25" customHeight="1" x14ac:dyDescent="0.2">
      <c r="B214" s="189">
        <f t="shared" si="10"/>
        <v>155</v>
      </c>
      <c r="C214" s="174" t="s">
        <v>175</v>
      </c>
      <c r="D214" s="175">
        <v>40128</v>
      </c>
      <c r="E214" s="176">
        <v>260</v>
      </c>
      <c r="F214" s="190">
        <v>-18.495297805642629</v>
      </c>
      <c r="G214" s="190">
        <v>157.27290718385117</v>
      </c>
      <c r="H214" s="178">
        <v>44250</v>
      </c>
      <c r="I214" s="191">
        <v>10.535399999999999</v>
      </c>
      <c r="J214" s="179">
        <v>23.573884467063543</v>
      </c>
      <c r="K214" s="179">
        <v>5.7475165135903685</v>
      </c>
      <c r="L214" s="179">
        <v>6.1515810628606005</v>
      </c>
      <c r="M214" s="179">
        <v>5.7704485262342686</v>
      </c>
      <c r="N214" s="179">
        <v>5.8455889533408945</v>
      </c>
      <c r="O214" s="179">
        <v>5.7446937171192998</v>
      </c>
      <c r="P214" s="179">
        <v>5.4508111212010348</v>
      </c>
      <c r="Q214" s="179">
        <v>5.7586735533203282</v>
      </c>
      <c r="R214" s="179">
        <v>8.0010851298102139</v>
      </c>
      <c r="S214" s="179">
        <v>138.51120437804366</v>
      </c>
      <c r="T214" s="85"/>
      <c r="U214" s="85"/>
      <c r="V214" s="85"/>
      <c r="W214" s="85"/>
      <c r="X214" s="85"/>
      <c r="Y214" s="59"/>
      <c r="Z214" s="86"/>
      <c r="AA214" s="86"/>
      <c r="AC214" s="3"/>
      <c r="AD214" s="88"/>
      <c r="AE214" s="89"/>
      <c r="AF214" s="11"/>
    </row>
    <row r="215" spans="2:32" ht="11.25" customHeight="1" x14ac:dyDescent="0.2">
      <c r="B215" s="189">
        <f t="shared" si="10"/>
        <v>156</v>
      </c>
      <c r="C215" s="174" t="s">
        <v>182</v>
      </c>
      <c r="D215" s="175">
        <v>40525</v>
      </c>
      <c r="E215" s="176">
        <v>6434.07</v>
      </c>
      <c r="F215" s="190">
        <v>-0.94740909629734693</v>
      </c>
      <c r="G215" s="190">
        <v>22.671478905463527</v>
      </c>
      <c r="H215" s="178">
        <v>44250</v>
      </c>
      <c r="I215" s="191">
        <v>101.9312</v>
      </c>
      <c r="J215" s="179" t="s">
        <v>33</v>
      </c>
      <c r="K215" s="179">
        <v>6.662622285848939</v>
      </c>
      <c r="L215" s="179">
        <v>6.5330191289994435</v>
      </c>
      <c r="M215" s="179">
        <v>6.7456229785890507</v>
      </c>
      <c r="N215" s="179">
        <v>6.7718535074299568</v>
      </c>
      <c r="O215" s="179">
        <v>6.876347041497306</v>
      </c>
      <c r="P215" s="179">
        <v>6.6690188916649529</v>
      </c>
      <c r="Q215" s="179">
        <v>6.7614280244025204</v>
      </c>
      <c r="R215" s="179">
        <v>8.5277232295892791</v>
      </c>
      <c r="S215" s="179">
        <v>130.52063311309982</v>
      </c>
      <c r="T215" s="85"/>
      <c r="U215" s="85"/>
      <c r="V215" s="85"/>
      <c r="W215" s="85"/>
      <c r="X215" s="85"/>
      <c r="Y215" s="59"/>
      <c r="Z215" s="86"/>
      <c r="AA215" s="86"/>
      <c r="AC215" s="3"/>
      <c r="AD215" s="88"/>
      <c r="AE215" s="89"/>
      <c r="AF215" s="11"/>
    </row>
    <row r="216" spans="2:32" ht="11.25" customHeight="1" x14ac:dyDescent="0.2">
      <c r="B216" s="189">
        <f t="shared" si="10"/>
        <v>157</v>
      </c>
      <c r="C216" s="174" t="s">
        <v>184</v>
      </c>
      <c r="D216" s="175">
        <v>40611</v>
      </c>
      <c r="E216" s="176">
        <v>7170</v>
      </c>
      <c r="F216" s="190">
        <v>-45.640636846095525</v>
      </c>
      <c r="G216" s="190">
        <v>96.978021978021985</v>
      </c>
      <c r="H216" s="178">
        <v>44250</v>
      </c>
      <c r="I216" s="191">
        <v>100.468</v>
      </c>
      <c r="J216" s="179" t="s">
        <v>33</v>
      </c>
      <c r="K216" s="179">
        <v>6.5165712280586776</v>
      </c>
      <c r="L216" s="179">
        <v>6.9905840274132718</v>
      </c>
      <c r="M216" s="179">
        <v>6.7756057357850397</v>
      </c>
      <c r="N216" s="179">
        <v>6.7937112776108517</v>
      </c>
      <c r="O216" s="179">
        <v>6.8142254069283004</v>
      </c>
      <c r="P216" s="179">
        <v>6.5779504494172185</v>
      </c>
      <c r="Q216" s="179">
        <v>6.7328827037029786</v>
      </c>
      <c r="R216" s="179">
        <v>8.3628522853703036</v>
      </c>
      <c r="S216" s="179">
        <v>122.71685612476672</v>
      </c>
      <c r="T216" s="85"/>
      <c r="U216" s="85"/>
      <c r="V216" s="85"/>
      <c r="W216" s="85"/>
      <c r="X216" s="85"/>
      <c r="Y216" s="59"/>
      <c r="Z216" s="86"/>
      <c r="AA216" s="86"/>
      <c r="AC216" s="3"/>
      <c r="AD216" s="88"/>
      <c r="AE216" s="89"/>
      <c r="AF216" s="11"/>
    </row>
    <row r="217" spans="2:32" ht="11.25" customHeight="1" x14ac:dyDescent="0.2">
      <c r="B217" s="189">
        <f t="shared" si="10"/>
        <v>158</v>
      </c>
      <c r="C217" s="174" t="s">
        <v>183</v>
      </c>
      <c r="D217" s="175">
        <v>40525</v>
      </c>
      <c r="E217" s="176">
        <v>27319</v>
      </c>
      <c r="F217" s="190">
        <v>-2.3030433072274037</v>
      </c>
      <c r="G217" s="190">
        <v>52.169553835013652</v>
      </c>
      <c r="H217" s="178">
        <v>44250</v>
      </c>
      <c r="I217" s="191">
        <v>101.44840000000001</v>
      </c>
      <c r="J217" s="179" t="s">
        <v>33</v>
      </c>
      <c r="K217" s="179">
        <v>6.5306263442884704</v>
      </c>
      <c r="L217" s="179">
        <v>6.5657149124951539</v>
      </c>
      <c r="M217" s="179">
        <v>6.7468185018305631</v>
      </c>
      <c r="N217" s="179">
        <v>6.8268449524806334</v>
      </c>
      <c r="O217" s="179">
        <v>6.8565976754561904</v>
      </c>
      <c r="P217" s="179">
        <v>6.8277995208908484</v>
      </c>
      <c r="Q217" s="179">
        <v>6.7750694927759474</v>
      </c>
      <c r="R217" s="179">
        <v>8.7644777801731735</v>
      </c>
      <c r="S217" s="179">
        <v>135.75890152768557</v>
      </c>
      <c r="T217" s="85"/>
      <c r="U217" s="85"/>
      <c r="V217" s="85"/>
      <c r="W217" s="85"/>
      <c r="X217" s="85"/>
      <c r="Y217" s="59"/>
      <c r="Z217" s="86"/>
      <c r="AA217" s="86"/>
      <c r="AC217" s="3"/>
      <c r="AD217" s="88"/>
      <c r="AE217" s="89"/>
      <c r="AF217" s="11"/>
    </row>
    <row r="218" spans="2:32" ht="11.25" customHeight="1" x14ac:dyDescent="0.2">
      <c r="B218" s="189">
        <f t="shared" si="10"/>
        <v>159</v>
      </c>
      <c r="C218" s="174" t="s">
        <v>180</v>
      </c>
      <c r="D218" s="175">
        <v>40374</v>
      </c>
      <c r="E218" s="176">
        <v>11678</v>
      </c>
      <c r="F218" s="190">
        <v>-31.147927598608572</v>
      </c>
      <c r="G218" s="190">
        <v>17.555868733642033</v>
      </c>
      <c r="H218" s="178">
        <v>44250</v>
      </c>
      <c r="I218" s="191">
        <v>106.8172</v>
      </c>
      <c r="J218" s="179" t="s">
        <v>33</v>
      </c>
      <c r="K218" s="179">
        <v>6.4075156664540485</v>
      </c>
      <c r="L218" s="179">
        <v>6.4270784022345797</v>
      </c>
      <c r="M218" s="179">
        <v>6.6454784497300068</v>
      </c>
      <c r="N218" s="179">
        <v>6.7055240698830705</v>
      </c>
      <c r="O218" s="179">
        <v>6.4366896973038115</v>
      </c>
      <c r="P218" s="179">
        <v>6.6749591039804788</v>
      </c>
      <c r="Q218" s="179">
        <v>6.638959238696434</v>
      </c>
      <c r="R218" s="179">
        <v>8.5734033687383082</v>
      </c>
      <c r="S218" s="179">
        <v>139.58055471123819</v>
      </c>
      <c r="T218" s="85"/>
      <c r="U218" s="85"/>
      <c r="V218" s="85"/>
      <c r="W218" s="85"/>
      <c r="X218" s="85"/>
      <c r="Y218" s="59"/>
      <c r="Z218" s="86"/>
      <c r="AA218" s="86"/>
      <c r="AC218" s="3"/>
      <c r="AD218" s="88"/>
      <c r="AE218" s="89"/>
      <c r="AF218" s="11"/>
    </row>
    <row r="219" spans="2:32" ht="11.25" customHeight="1" x14ac:dyDescent="0.2">
      <c r="B219" s="189">
        <f t="shared" si="10"/>
        <v>160</v>
      </c>
      <c r="C219" s="174" t="s">
        <v>169</v>
      </c>
      <c r="D219" s="175">
        <v>40266</v>
      </c>
      <c r="E219" s="176">
        <v>8843.3240850000002</v>
      </c>
      <c r="F219" s="190">
        <v>-7.4580923535570109</v>
      </c>
      <c r="G219" s="190">
        <v>52.817792284425977</v>
      </c>
      <c r="H219" s="178">
        <v>44250</v>
      </c>
      <c r="I219" s="191">
        <v>102.45140000000001</v>
      </c>
      <c r="J219" s="179" t="s">
        <v>33</v>
      </c>
      <c r="K219" s="179">
        <v>5.6912001333375386</v>
      </c>
      <c r="L219" s="179">
        <v>6.4349687611837574</v>
      </c>
      <c r="M219" s="179">
        <v>6.6891009433713213</v>
      </c>
      <c r="N219" s="179">
        <v>6.7494359418903791</v>
      </c>
      <c r="O219" s="179">
        <v>6.6939409589868992</v>
      </c>
      <c r="P219" s="179">
        <v>6.6507314679253691</v>
      </c>
      <c r="Q219" s="179">
        <v>6.6602304594529</v>
      </c>
      <c r="R219" s="179">
        <v>8.8312170252704991</v>
      </c>
      <c r="S219" s="179">
        <v>151.92282000192793</v>
      </c>
      <c r="T219" s="85"/>
      <c r="U219" s="85"/>
      <c r="V219" s="85"/>
      <c r="W219" s="85"/>
      <c r="X219" s="85"/>
      <c r="Y219" s="59"/>
      <c r="Z219" s="86"/>
      <c r="AA219" s="86"/>
      <c r="AC219" s="3"/>
      <c r="AD219" s="88"/>
      <c r="AE219" s="89"/>
      <c r="AF219" s="11"/>
    </row>
    <row r="220" spans="2:32" ht="11.25" customHeight="1" x14ac:dyDescent="0.2">
      <c r="B220" s="189">
        <f t="shared" si="10"/>
        <v>161</v>
      </c>
      <c r="C220" s="174" t="s">
        <v>176</v>
      </c>
      <c r="D220" s="175">
        <v>40131</v>
      </c>
      <c r="E220" s="176">
        <v>10767</v>
      </c>
      <c r="F220" s="190">
        <v>-11.382716049382713</v>
      </c>
      <c r="G220" s="190">
        <v>4.3819680077556988</v>
      </c>
      <c r="H220" s="178">
        <v>44250</v>
      </c>
      <c r="I220" s="191">
        <v>101.1541</v>
      </c>
      <c r="J220" s="179" t="s">
        <v>33</v>
      </c>
      <c r="K220" s="179">
        <v>6.4152924610937676</v>
      </c>
      <c r="L220" s="179">
        <v>-1.5604142806371144</v>
      </c>
      <c r="M220" s="179">
        <v>2.096903627206482</v>
      </c>
      <c r="N220" s="179">
        <v>4.3375316047342078</v>
      </c>
      <c r="O220" s="179">
        <v>6.7933703653697952</v>
      </c>
      <c r="P220" s="179">
        <v>4.8778660162012546</v>
      </c>
      <c r="Q220" s="179">
        <v>2.2492687857718661</v>
      </c>
      <c r="R220" s="179">
        <v>8.6120353145242134</v>
      </c>
      <c r="S220" s="179">
        <v>154.02720664940585</v>
      </c>
      <c r="T220" s="85"/>
      <c r="U220" s="85"/>
      <c r="V220" s="85"/>
      <c r="W220" s="85"/>
      <c r="X220" s="85"/>
      <c r="Y220" s="59"/>
      <c r="Z220" s="86"/>
      <c r="AA220" s="86"/>
      <c r="AC220" s="3"/>
      <c r="AD220" s="88"/>
      <c r="AE220" s="89"/>
      <c r="AF220" s="11"/>
    </row>
    <row r="221" spans="2:32" ht="11.25" customHeight="1" x14ac:dyDescent="0.2">
      <c r="B221" s="189">
        <f t="shared" si="10"/>
        <v>162</v>
      </c>
      <c r="C221" s="174" t="s">
        <v>174</v>
      </c>
      <c r="D221" s="175">
        <v>40084</v>
      </c>
      <c r="E221" s="176">
        <v>31957</v>
      </c>
      <c r="F221" s="190">
        <v>-9.0787527028564963</v>
      </c>
      <c r="G221" s="190">
        <v>13.701700704475916</v>
      </c>
      <c r="H221" s="178">
        <v>44250</v>
      </c>
      <c r="I221" s="191">
        <v>100.8745</v>
      </c>
      <c r="J221" s="179" t="s">
        <v>33</v>
      </c>
      <c r="K221" s="179">
        <v>-7.5101818593203733</v>
      </c>
      <c r="L221" s="179">
        <v>3.283966084930416</v>
      </c>
      <c r="M221" s="179">
        <v>5.6836955011044132</v>
      </c>
      <c r="N221" s="179">
        <v>6.2802718909168078</v>
      </c>
      <c r="O221" s="179">
        <v>2.410469509221262</v>
      </c>
      <c r="P221" s="179">
        <v>6.3413989168780667</v>
      </c>
      <c r="Q221" s="179">
        <v>5.013180875092492</v>
      </c>
      <c r="R221" s="179">
        <v>8.8556799468971104</v>
      </c>
      <c r="S221" s="179">
        <v>163.39485728217636</v>
      </c>
      <c r="T221" s="85"/>
      <c r="U221" s="85"/>
      <c r="V221" s="85"/>
      <c r="W221" s="85"/>
      <c r="X221" s="85"/>
      <c r="Y221" s="59"/>
      <c r="Z221" s="86"/>
      <c r="AA221" s="86"/>
      <c r="AC221" s="3"/>
      <c r="AD221" s="88"/>
      <c r="AE221" s="89"/>
      <c r="AF221" s="11"/>
    </row>
    <row r="222" spans="2:32" ht="11.25" customHeight="1" x14ac:dyDescent="0.2">
      <c r="B222" s="189">
        <f t="shared" si="10"/>
        <v>163</v>
      </c>
      <c r="C222" s="174" t="s">
        <v>171</v>
      </c>
      <c r="D222" s="175">
        <v>39951</v>
      </c>
      <c r="E222" s="176">
        <v>2065</v>
      </c>
      <c r="F222" s="192">
        <v>-3.3692091717360761</v>
      </c>
      <c r="G222" s="192">
        <v>-7.1910112359550578</v>
      </c>
      <c r="H222" s="178">
        <v>44250</v>
      </c>
      <c r="I222" s="191">
        <v>10.2499</v>
      </c>
      <c r="J222" s="179">
        <v>6.4109444677520333</v>
      </c>
      <c r="K222" s="179">
        <v>6.1117444565227856</v>
      </c>
      <c r="L222" s="179">
        <v>6.5107710979382913</v>
      </c>
      <c r="M222" s="179">
        <v>6.2929293718648402</v>
      </c>
      <c r="N222" s="179">
        <v>6.2586430955164865</v>
      </c>
      <c r="O222" s="179">
        <v>6.1705132037610708</v>
      </c>
      <c r="P222" s="179">
        <v>6.1311444840663034</v>
      </c>
      <c r="Q222" s="179">
        <v>6.2708585036387356</v>
      </c>
      <c r="R222" s="179">
        <v>8.5182878152099573</v>
      </c>
      <c r="S222" s="179">
        <v>162.08868198659562</v>
      </c>
      <c r="T222" s="85"/>
      <c r="U222" s="85"/>
      <c r="V222" s="85"/>
      <c r="W222" s="85"/>
      <c r="X222" s="85"/>
      <c r="Y222" s="59"/>
      <c r="Z222" s="86"/>
      <c r="AA222" s="86"/>
      <c r="AC222" s="3"/>
      <c r="AD222" s="88"/>
      <c r="AE222" s="89"/>
      <c r="AF222" s="11"/>
    </row>
    <row r="223" spans="2:32" ht="11.25" customHeight="1" x14ac:dyDescent="0.2">
      <c r="B223" s="189">
        <f t="shared" si="10"/>
        <v>164</v>
      </c>
      <c r="C223" s="174" t="s">
        <v>186</v>
      </c>
      <c r="D223" s="175">
        <v>40962</v>
      </c>
      <c r="E223" s="176">
        <v>29059</v>
      </c>
      <c r="F223" s="190">
        <v>-4.1368389799755878</v>
      </c>
      <c r="G223" s="190">
        <v>2.9147187986966916</v>
      </c>
      <c r="H223" s="178">
        <v>44250</v>
      </c>
      <c r="I223" s="191">
        <v>9.9306999999999999</v>
      </c>
      <c r="J223" s="179">
        <v>6.6170472056311658</v>
      </c>
      <c r="K223" s="179">
        <v>6.3610647816092172</v>
      </c>
      <c r="L223" s="179">
        <v>6.8196178321782117</v>
      </c>
      <c r="M223" s="179">
        <v>6.6592235592748166</v>
      </c>
      <c r="N223" s="179">
        <v>6.6365142123615168</v>
      </c>
      <c r="O223" s="179">
        <v>6.4018648862986467</v>
      </c>
      <c r="P223" s="179">
        <v>6.3956255387070886</v>
      </c>
      <c r="Q223" s="179">
        <v>6.5762774968410893</v>
      </c>
      <c r="R223" s="179">
        <v>8.25392988172824</v>
      </c>
      <c r="S223" s="179">
        <v>104.30365677241528</v>
      </c>
      <c r="T223" s="85"/>
      <c r="U223" s="85"/>
      <c r="V223" s="85"/>
      <c r="W223" s="85"/>
      <c r="X223" s="85"/>
      <c r="Y223" s="59"/>
      <c r="Z223" s="86"/>
      <c r="AA223" s="86"/>
      <c r="AC223" s="3"/>
      <c r="AD223" s="88"/>
      <c r="AE223" s="89"/>
      <c r="AF223" s="11"/>
    </row>
    <row r="224" spans="2:32" ht="11.25" customHeight="1" x14ac:dyDescent="0.2">
      <c r="B224" s="189">
        <f t="shared" si="10"/>
        <v>165</v>
      </c>
      <c r="C224" s="174" t="s">
        <v>188</v>
      </c>
      <c r="D224" s="175">
        <v>42390</v>
      </c>
      <c r="E224" s="176">
        <v>7920</v>
      </c>
      <c r="F224" s="190">
        <v>-26.050420168067223</v>
      </c>
      <c r="G224" s="190">
        <v>64.315352697095435</v>
      </c>
      <c r="H224" s="178">
        <v>44250</v>
      </c>
      <c r="I224" s="191">
        <v>9.7286000000000001</v>
      </c>
      <c r="J224" s="179" t="s">
        <v>33</v>
      </c>
      <c r="K224" s="179">
        <v>5.6338173099683857</v>
      </c>
      <c r="L224" s="179">
        <v>6.3251489335882392</v>
      </c>
      <c r="M224" s="179">
        <v>6.5967484976941035</v>
      </c>
      <c r="N224" s="179">
        <v>6.6274485702676813</v>
      </c>
      <c r="O224" s="179">
        <v>6.6089689464304024</v>
      </c>
      <c r="P224" s="179">
        <v>6.5156229757819668</v>
      </c>
      <c r="Q224" s="179">
        <v>6.6688066684587568</v>
      </c>
      <c r="R224" s="179">
        <v>7.4364011572824573</v>
      </c>
      <c r="S224" s="179">
        <v>44.126681224719498</v>
      </c>
      <c r="T224" s="85"/>
      <c r="U224" s="85"/>
      <c r="V224" s="85"/>
      <c r="W224" s="85"/>
      <c r="X224" s="85"/>
      <c r="Y224" s="59"/>
      <c r="Z224" s="86"/>
      <c r="AA224" s="86"/>
      <c r="AC224" s="3"/>
      <c r="AD224" s="88"/>
      <c r="AE224" s="89"/>
      <c r="AF224" s="11"/>
    </row>
    <row r="225" spans="2:32" ht="11.25" customHeight="1" x14ac:dyDescent="0.2">
      <c r="B225" s="189">
        <f t="shared" si="10"/>
        <v>166</v>
      </c>
      <c r="C225" s="174" t="s">
        <v>170</v>
      </c>
      <c r="D225" s="175">
        <v>39590</v>
      </c>
      <c r="E225" s="176">
        <v>3944</v>
      </c>
      <c r="F225" s="190">
        <v>48.048048048048052</v>
      </c>
      <c r="G225" s="190">
        <v>6.7966422962361328</v>
      </c>
      <c r="H225" s="178">
        <v>44250</v>
      </c>
      <c r="I225" s="191">
        <v>50.503599999999999</v>
      </c>
      <c r="J225" s="179" t="s">
        <v>33</v>
      </c>
      <c r="K225" s="179">
        <v>5.643322959820174</v>
      </c>
      <c r="L225" s="179">
        <v>6.4699481287755267</v>
      </c>
      <c r="M225" s="179">
        <v>6.8437425438470658</v>
      </c>
      <c r="N225" s="179">
        <v>6.9438852545388352</v>
      </c>
      <c r="O225" s="179">
        <v>6.7254161201299967</v>
      </c>
      <c r="P225" s="179">
        <v>6.7059605641025906</v>
      </c>
      <c r="Q225" s="179">
        <v>6.954470803548082</v>
      </c>
      <c r="R225" s="179">
        <v>9.0246235351480806</v>
      </c>
      <c r="S225" s="179">
        <v>201.35690009435919</v>
      </c>
      <c r="T225" s="85"/>
      <c r="U225" s="85"/>
      <c r="V225" s="85"/>
      <c r="W225" s="85"/>
      <c r="X225" s="85"/>
      <c r="Y225" s="59"/>
      <c r="Z225" s="86"/>
      <c r="AA225" s="86"/>
      <c r="AC225" s="3"/>
      <c r="AD225" s="88"/>
      <c r="AE225" s="89"/>
      <c r="AF225" s="11"/>
    </row>
    <row r="226" spans="2:32" ht="11.25" customHeight="1" x14ac:dyDescent="0.2">
      <c r="B226" s="189">
        <f t="shared" si="10"/>
        <v>167</v>
      </c>
      <c r="C226" s="174" t="s">
        <v>189</v>
      </c>
      <c r="D226" s="175">
        <v>43725</v>
      </c>
      <c r="E226" s="176">
        <v>2935</v>
      </c>
      <c r="F226" s="190">
        <v>-40.635113268608414</v>
      </c>
      <c r="G226" s="190">
        <v>61.352391423859267</v>
      </c>
      <c r="H226" s="178">
        <v>44250</v>
      </c>
      <c r="I226" s="191">
        <v>104.50539999999999</v>
      </c>
      <c r="J226" s="179" t="s">
        <v>33</v>
      </c>
      <c r="K226" s="179">
        <v>5.759235242202501</v>
      </c>
      <c r="L226" s="179">
        <v>6.4052889256986854</v>
      </c>
      <c r="M226" s="179">
        <v>6.8543322559391227</v>
      </c>
      <c r="N226" s="179">
        <v>6.9636579501659179</v>
      </c>
      <c r="O226" s="179">
        <v>6.3837041202400586</v>
      </c>
      <c r="P226" s="179">
        <v>6.8727349212985303</v>
      </c>
      <c r="Q226" s="179">
        <v>6.7321633794825493</v>
      </c>
      <c r="R226" s="179">
        <v>10.351498330434117</v>
      </c>
      <c r="S226" s="179">
        <v>15.22065427232322</v>
      </c>
      <c r="T226" s="85"/>
      <c r="U226" s="85"/>
      <c r="V226" s="85"/>
      <c r="W226" s="85"/>
      <c r="X226" s="85"/>
      <c r="Y226" s="59"/>
      <c r="Z226" s="86"/>
      <c r="AA226" s="86"/>
      <c r="AC226" s="3"/>
      <c r="AD226" s="88"/>
      <c r="AE226" s="89"/>
      <c r="AF226" s="11"/>
    </row>
    <row r="227" spans="2:32" ht="11.25" customHeight="1" x14ac:dyDescent="0.2">
      <c r="B227" s="189">
        <f t="shared" si="10"/>
        <v>168</v>
      </c>
      <c r="C227" s="174" t="s">
        <v>172</v>
      </c>
      <c r="D227" s="175">
        <v>39986</v>
      </c>
      <c r="E227" s="176">
        <v>23264</v>
      </c>
      <c r="F227" s="190">
        <v>-3.5129194143751818</v>
      </c>
      <c r="G227" s="190">
        <v>19.51708194194708</v>
      </c>
      <c r="H227" s="178">
        <v>44250</v>
      </c>
      <c r="I227" s="191">
        <v>101.1412</v>
      </c>
      <c r="J227" s="179" t="s">
        <v>33</v>
      </c>
      <c r="K227" s="179">
        <v>6.5453185740996638</v>
      </c>
      <c r="L227" s="179">
        <v>6.5068960990971032</v>
      </c>
      <c r="M227" s="179">
        <v>5.6316407103614035</v>
      </c>
      <c r="N227" s="179">
        <v>6.2627285191636961</v>
      </c>
      <c r="O227" s="179">
        <v>6.8604083543653749</v>
      </c>
      <c r="P227" s="179">
        <v>6.3087833586265623</v>
      </c>
      <c r="Q227" s="179">
        <v>4.9282667953028039</v>
      </c>
      <c r="R227" s="179">
        <v>8.7258736127497691</v>
      </c>
      <c r="S227" s="179">
        <v>165.73452004919395</v>
      </c>
      <c r="T227" s="85"/>
      <c r="U227" s="85"/>
      <c r="V227" s="85"/>
      <c r="W227" s="85"/>
      <c r="X227" s="85"/>
      <c r="Y227" s="59"/>
      <c r="Z227" s="86"/>
      <c r="AA227" s="86"/>
      <c r="AC227" s="3"/>
      <c r="AD227" s="88"/>
      <c r="AE227" s="89"/>
      <c r="AF227" s="11"/>
    </row>
    <row r="228" spans="2:32" s="10" customFormat="1" ht="11.25" customHeight="1" x14ac:dyDescent="0.2">
      <c r="B228" s="189">
        <f t="shared" si="10"/>
        <v>169</v>
      </c>
      <c r="C228" s="174" t="s">
        <v>187</v>
      </c>
      <c r="D228" s="175">
        <v>40464</v>
      </c>
      <c r="E228" s="176">
        <v>2648</v>
      </c>
      <c r="F228" s="190">
        <v>10.887772194304857</v>
      </c>
      <c r="G228" s="190">
        <v>-42.992465016146397</v>
      </c>
      <c r="H228" s="178">
        <v>44250</v>
      </c>
      <c r="I228" s="191">
        <v>104.71680000000001</v>
      </c>
      <c r="J228" s="179" t="s">
        <v>33</v>
      </c>
      <c r="K228" s="179">
        <v>5.9272563926105706</v>
      </c>
      <c r="L228" s="179">
        <v>5.9310410125317574</v>
      </c>
      <c r="M228" s="179">
        <v>6.3007444130231161</v>
      </c>
      <c r="N228" s="179">
        <v>6.2580928210892743</v>
      </c>
      <c r="O228" s="179">
        <v>6.2611645063184724</v>
      </c>
      <c r="P228" s="179">
        <v>6.1206282452244514</v>
      </c>
      <c r="Q228" s="179">
        <v>6.2420063378042387</v>
      </c>
      <c r="R228" s="179">
        <v>8.2186291760063757</v>
      </c>
      <c r="S228" s="179">
        <v>126.88266416436255</v>
      </c>
      <c r="T228" s="85"/>
      <c r="U228" s="85"/>
      <c r="V228" s="85"/>
      <c r="W228" s="85"/>
      <c r="X228" s="85"/>
      <c r="Y228" s="59"/>
      <c r="Z228" s="98"/>
      <c r="AA228" s="98"/>
      <c r="AB228" s="8"/>
      <c r="AC228" s="8"/>
      <c r="AD228" s="99"/>
      <c r="AE228" s="100"/>
      <c r="AF228" s="12"/>
    </row>
    <row r="229" spans="2:32" ht="11.25" customHeight="1" x14ac:dyDescent="0.2">
      <c r="B229" s="28"/>
      <c r="C229" s="166"/>
      <c r="D229" s="22" t="s">
        <v>23</v>
      </c>
      <c r="E229" s="23">
        <v>257344.47191500003</v>
      </c>
      <c r="F229" s="180"/>
      <c r="G229" s="180"/>
      <c r="H229" s="180"/>
      <c r="I229" s="185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85"/>
      <c r="U229" s="85"/>
      <c r="V229" s="85"/>
      <c r="W229" s="85"/>
      <c r="X229" s="85"/>
      <c r="Y229" s="59"/>
      <c r="Z229" s="86"/>
      <c r="AA229" s="86"/>
      <c r="AC229" s="3"/>
      <c r="AD229" s="88"/>
      <c r="AE229" s="89"/>
      <c r="AF229" s="11"/>
    </row>
    <row r="230" spans="2:32" ht="11.25" customHeight="1" x14ac:dyDescent="0.2">
      <c r="B230" s="28"/>
      <c r="C230" s="165"/>
      <c r="D230" s="29"/>
      <c r="E230" s="30"/>
      <c r="F230" s="31"/>
      <c r="G230" s="31"/>
      <c r="H230" s="31"/>
      <c r="I230" s="32"/>
      <c r="J230" s="33"/>
      <c r="K230" s="33"/>
      <c r="L230" s="33"/>
      <c r="M230" s="33"/>
      <c r="N230" s="33"/>
      <c r="O230" s="33"/>
      <c r="P230" s="33"/>
      <c r="Q230" s="33"/>
      <c r="R230" s="104"/>
      <c r="S230" s="27"/>
      <c r="Y230" s="3"/>
      <c r="Z230" s="16"/>
      <c r="AA230" s="17"/>
      <c r="AC230" s="3"/>
      <c r="AD230" s="18"/>
      <c r="AE230" s="5"/>
      <c r="AF230" s="3"/>
    </row>
    <row r="231" spans="2:32" x14ac:dyDescent="0.2">
      <c r="B231" s="196" t="s">
        <v>295</v>
      </c>
      <c r="C231" s="197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8"/>
      <c r="T231" s="85"/>
      <c r="U231" s="85"/>
      <c r="V231" s="85"/>
      <c r="W231" s="85"/>
      <c r="X231" s="85"/>
      <c r="Y231" s="59"/>
      <c r="Z231" s="86"/>
      <c r="AA231" s="86"/>
      <c r="AC231" s="3"/>
      <c r="AD231" s="88"/>
      <c r="AE231" s="89"/>
      <c r="AF231" s="11"/>
    </row>
    <row r="232" spans="2:32" x14ac:dyDescent="0.2">
      <c r="B232" s="189">
        <v>170</v>
      </c>
      <c r="C232" s="174" t="s">
        <v>191</v>
      </c>
      <c r="D232" s="175">
        <v>41169</v>
      </c>
      <c r="E232" s="176">
        <v>7292</v>
      </c>
      <c r="F232" s="190">
        <v>-8.9296865242912471</v>
      </c>
      <c r="G232" s="190">
        <v>-11.029770619814538</v>
      </c>
      <c r="H232" s="178">
        <v>44250</v>
      </c>
      <c r="I232" s="191">
        <v>100.6943</v>
      </c>
      <c r="J232" s="179">
        <v>0</v>
      </c>
      <c r="K232" s="179">
        <v>5.3131993434287281</v>
      </c>
      <c r="L232" s="179">
        <v>5.9705825980814868</v>
      </c>
      <c r="M232" s="179">
        <v>6.1704945620091332</v>
      </c>
      <c r="N232" s="179">
        <v>6.1984627060471267</v>
      </c>
      <c r="O232" s="179">
        <v>6.1812553200178177</v>
      </c>
      <c r="P232" s="179">
        <v>6.2647285311047254</v>
      </c>
      <c r="Q232" s="179">
        <v>6.1962646574511959</v>
      </c>
      <c r="R232" s="179">
        <v>6.6674056912987556</v>
      </c>
      <c r="S232" s="179">
        <v>72.401779034488527</v>
      </c>
      <c r="T232" s="85"/>
      <c r="U232" s="85"/>
      <c r="V232" s="85"/>
      <c r="W232" s="85"/>
      <c r="X232" s="85"/>
      <c r="Y232" s="59"/>
      <c r="Z232" s="86"/>
      <c r="AA232" s="86"/>
      <c r="AC232" s="3"/>
      <c r="AD232" s="88"/>
      <c r="AE232" s="89"/>
      <c r="AF232" s="11"/>
    </row>
    <row r="233" spans="2:32" x14ac:dyDescent="0.2">
      <c r="B233" s="189">
        <f t="shared" ref="B233:B238" si="11">1+B232</f>
        <v>171</v>
      </c>
      <c r="C233" s="166" t="s">
        <v>316</v>
      </c>
      <c r="D233" s="175">
        <v>44092</v>
      </c>
      <c r="E233" s="176">
        <v>4763.67</v>
      </c>
      <c r="F233" s="184">
        <v>34.17012395542001</v>
      </c>
      <c r="G233" s="184" t="s">
        <v>33</v>
      </c>
      <c r="H233" s="178">
        <v>44250</v>
      </c>
      <c r="I233" s="186">
        <v>100</v>
      </c>
      <c r="J233" s="182">
        <v>6.3521052663164657</v>
      </c>
      <c r="K233" s="182">
        <v>6.4446645222850609</v>
      </c>
      <c r="L233" s="182">
        <v>6.479560888227768</v>
      </c>
      <c r="M233" s="182">
        <v>6.3048868356801053</v>
      </c>
      <c r="N233" s="182" t="s">
        <v>33</v>
      </c>
      <c r="O233" s="182">
        <v>6.1716886835153693</v>
      </c>
      <c r="P233" s="182">
        <v>6.3535667013498189</v>
      </c>
      <c r="Q233" s="182">
        <v>6.2306397148994757</v>
      </c>
      <c r="R233" s="182">
        <v>6.4683582453822552</v>
      </c>
      <c r="S233" s="182">
        <v>2.7503110652418394</v>
      </c>
      <c r="T233" s="85"/>
      <c r="U233" s="85"/>
      <c r="V233" s="85"/>
      <c r="W233" s="85"/>
      <c r="X233" s="85"/>
      <c r="Y233" s="59"/>
      <c r="Z233" s="86"/>
      <c r="AA233" s="86"/>
      <c r="AC233" s="3"/>
      <c r="AD233" s="88"/>
      <c r="AE233" s="89"/>
      <c r="AF233" s="11"/>
    </row>
    <row r="234" spans="2:32" x14ac:dyDescent="0.2">
      <c r="B234" s="189">
        <f t="shared" si="11"/>
        <v>172</v>
      </c>
      <c r="C234" s="174" t="s">
        <v>193</v>
      </c>
      <c r="D234" s="175">
        <v>43748</v>
      </c>
      <c r="E234" s="176">
        <v>10981.81</v>
      </c>
      <c r="F234" s="190">
        <v>2.8887485618561248</v>
      </c>
      <c r="G234" s="190">
        <v>66.582630631286577</v>
      </c>
      <c r="H234" s="178">
        <v>44250</v>
      </c>
      <c r="I234" s="191">
        <v>104.4372</v>
      </c>
      <c r="J234" s="179">
        <v>6.3968304588567504</v>
      </c>
      <c r="K234" s="179">
        <v>6.3985590094505858</v>
      </c>
      <c r="L234" s="179">
        <v>6.4000755922655452</v>
      </c>
      <c r="M234" s="179">
        <v>6.3987961116785277</v>
      </c>
      <c r="N234" s="179">
        <v>6.4718038556584743</v>
      </c>
      <c r="O234" s="179">
        <v>6.7070742224352271</v>
      </c>
      <c r="P234" s="179">
        <v>6.5914777730374041</v>
      </c>
      <c r="Q234" s="179">
        <v>6.3710634142288303</v>
      </c>
      <c r="R234" s="179">
        <v>9.3944704404168142</v>
      </c>
      <c r="S234" s="179">
        <v>13.14411993150788</v>
      </c>
      <c r="T234" s="85"/>
      <c r="U234" s="85"/>
      <c r="V234" s="85"/>
      <c r="W234" s="85"/>
      <c r="X234" s="85"/>
      <c r="Y234" s="59"/>
      <c r="Z234" s="86"/>
      <c r="AA234" s="86"/>
      <c r="AC234" s="3"/>
      <c r="AD234" s="88"/>
      <c r="AE234" s="89"/>
      <c r="AF234" s="11"/>
    </row>
    <row r="235" spans="2:32" x14ac:dyDescent="0.2">
      <c r="B235" s="189">
        <f t="shared" si="11"/>
        <v>173</v>
      </c>
      <c r="C235" s="174" t="s">
        <v>315</v>
      </c>
      <c r="D235" s="175">
        <v>44054</v>
      </c>
      <c r="E235" s="176">
        <v>5336.09</v>
      </c>
      <c r="F235" s="190">
        <v>43.620875275878767</v>
      </c>
      <c r="G235" s="190" t="s">
        <v>33</v>
      </c>
      <c r="H235" s="178">
        <v>44250</v>
      </c>
      <c r="I235" s="191">
        <v>100</v>
      </c>
      <c r="J235" s="179">
        <v>6.9728318108737142</v>
      </c>
      <c r="K235" s="179">
        <v>4.7684732815141642</v>
      </c>
      <c r="L235" s="179">
        <v>5.9536087627599432</v>
      </c>
      <c r="M235" s="179">
        <v>6.2775747920540308</v>
      </c>
      <c r="N235" s="179">
        <v>6.7030130524005269</v>
      </c>
      <c r="O235" s="179">
        <v>5.8528939652774241</v>
      </c>
      <c r="P235" s="179">
        <v>6.5855411242225497</v>
      </c>
      <c r="Q235" s="179">
        <v>5.9817381474062215</v>
      </c>
      <c r="R235" s="179">
        <v>6.6857827223355093</v>
      </c>
      <c r="S235" s="179">
        <v>3.5363453708153969</v>
      </c>
      <c r="T235" s="85"/>
      <c r="U235" s="85"/>
      <c r="V235" s="85"/>
      <c r="W235" s="85"/>
      <c r="X235" s="85"/>
      <c r="Y235" s="59"/>
      <c r="Z235" s="86"/>
      <c r="AA235" s="86"/>
      <c r="AC235" s="3"/>
      <c r="AD235" s="88"/>
      <c r="AE235" s="89"/>
      <c r="AF235" s="11"/>
    </row>
    <row r="236" spans="2:32" ht="11.25" customHeight="1" x14ac:dyDescent="0.2">
      <c r="B236" s="189">
        <f t="shared" si="11"/>
        <v>174</v>
      </c>
      <c r="C236" s="174" t="s">
        <v>190</v>
      </c>
      <c r="D236" s="175">
        <v>39986</v>
      </c>
      <c r="E236" s="176">
        <v>14521</v>
      </c>
      <c r="F236" s="190">
        <v>5.2246376811594164</v>
      </c>
      <c r="G236" s="190">
        <v>3.5291601311849385</v>
      </c>
      <c r="H236" s="178">
        <v>44250</v>
      </c>
      <c r="I236" s="191">
        <v>52.375100000000003</v>
      </c>
      <c r="J236" s="179">
        <v>5.5063092928483437</v>
      </c>
      <c r="K236" s="179">
        <v>5.4614147308579435</v>
      </c>
      <c r="L236" s="179">
        <v>5.8540834121519669</v>
      </c>
      <c r="M236" s="179">
        <v>5.5295252791508833</v>
      </c>
      <c r="N236" s="179">
        <v>5.5168644586917059</v>
      </c>
      <c r="O236" s="179">
        <v>5.9335994134023577</v>
      </c>
      <c r="P236" s="179">
        <v>5.7095326208556951</v>
      </c>
      <c r="Q236" s="179">
        <v>5.5008436870261148</v>
      </c>
      <c r="R236" s="179">
        <v>7.9307457247017821</v>
      </c>
      <c r="S236" s="179">
        <v>143.8980471092631</v>
      </c>
      <c r="T236" s="85"/>
      <c r="U236" s="85"/>
      <c r="V236" s="85"/>
      <c r="W236" s="85"/>
      <c r="X236" s="85"/>
      <c r="Y236" s="59"/>
      <c r="Z236" s="86"/>
      <c r="AA236" s="86"/>
      <c r="AC236" s="3"/>
      <c r="AD236" s="88"/>
      <c r="AE236" s="89"/>
      <c r="AF236" s="11"/>
    </row>
    <row r="237" spans="2:32" ht="11.25" customHeight="1" x14ac:dyDescent="0.2">
      <c r="B237" s="189">
        <f t="shared" si="11"/>
        <v>175</v>
      </c>
      <c r="C237" s="174" t="s">
        <v>314</v>
      </c>
      <c r="D237" s="175">
        <v>43770</v>
      </c>
      <c r="E237" s="176">
        <v>15113</v>
      </c>
      <c r="F237" s="190">
        <v>7.1084337349397675</v>
      </c>
      <c r="G237" s="190">
        <v>83.343442921266515</v>
      </c>
      <c r="H237" s="178">
        <v>44250</v>
      </c>
      <c r="I237" s="191">
        <v>10</v>
      </c>
      <c r="J237" s="179">
        <v>0</v>
      </c>
      <c r="K237" s="179">
        <v>1.7733093239200897</v>
      </c>
      <c r="L237" s="179">
        <v>3.9121061592617372</v>
      </c>
      <c r="M237" s="179">
        <v>5.4591530914479973</v>
      </c>
      <c r="N237" s="179">
        <v>5.9066360080018301</v>
      </c>
      <c r="O237" s="179">
        <v>3.7658665820504651</v>
      </c>
      <c r="P237" s="179">
        <v>6.1141444466203581</v>
      </c>
      <c r="Q237" s="179">
        <v>4.9595453468772774</v>
      </c>
      <c r="R237" s="179">
        <v>8.8438846747137312</v>
      </c>
      <c r="S237" s="179">
        <v>11.789193993675218</v>
      </c>
      <c r="T237" s="85"/>
      <c r="U237" s="85"/>
      <c r="V237" s="85"/>
      <c r="W237" s="85"/>
      <c r="X237" s="85"/>
      <c r="Y237" s="59"/>
      <c r="Z237" s="86"/>
      <c r="AA237" s="86"/>
      <c r="AC237" s="3"/>
      <c r="AD237" s="88"/>
      <c r="AE237" s="89"/>
      <c r="AF237" s="11"/>
    </row>
    <row r="238" spans="2:32" ht="16.5" customHeight="1" x14ac:dyDescent="0.2">
      <c r="B238" s="189">
        <f t="shared" si="11"/>
        <v>176</v>
      </c>
      <c r="C238" s="174" t="s">
        <v>192</v>
      </c>
      <c r="D238" s="175">
        <v>43159</v>
      </c>
      <c r="E238" s="176">
        <v>4208</v>
      </c>
      <c r="F238" s="190">
        <v>-9.0751944684528958</v>
      </c>
      <c r="G238" s="190">
        <v>-26.868265554396942</v>
      </c>
      <c r="H238" s="178">
        <v>44250</v>
      </c>
      <c r="I238" s="191">
        <v>10.432700000000001</v>
      </c>
      <c r="J238" s="179">
        <v>5.9486147061690309</v>
      </c>
      <c r="K238" s="179">
        <v>5.9043433320129362</v>
      </c>
      <c r="L238" s="179">
        <v>6.3302725774910771</v>
      </c>
      <c r="M238" s="179">
        <v>6.028160671688414</v>
      </c>
      <c r="N238" s="179">
        <v>5.9562846023132812</v>
      </c>
      <c r="O238" s="179">
        <v>5.9087182404571958</v>
      </c>
      <c r="P238" s="179">
        <v>6.0699642320184086</v>
      </c>
      <c r="Q238" s="179">
        <v>5.9740680213932107</v>
      </c>
      <c r="R238" s="179">
        <v>8.5249470344080258</v>
      </c>
      <c r="S238" s="179">
        <v>27.702494986673077</v>
      </c>
      <c r="T238" s="85"/>
      <c r="U238" s="85"/>
      <c r="V238" s="85"/>
      <c r="W238" s="85"/>
      <c r="X238" s="85"/>
      <c r="Y238" s="59"/>
      <c r="Z238" s="86"/>
      <c r="AA238" s="86"/>
      <c r="AC238" s="3"/>
      <c r="AD238" s="88"/>
      <c r="AE238" s="89"/>
      <c r="AF238" s="11"/>
    </row>
    <row r="239" spans="2:32" ht="16.5" customHeight="1" x14ac:dyDescent="0.2">
      <c r="B239" s="28"/>
      <c r="C239" s="166"/>
      <c r="D239" s="22" t="s">
        <v>23</v>
      </c>
      <c r="E239" s="23">
        <v>62215.57</v>
      </c>
      <c r="F239" s="180"/>
      <c r="G239" s="180"/>
      <c r="H239" s="180"/>
      <c r="I239" s="185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85"/>
      <c r="U239" s="85"/>
      <c r="V239" s="85"/>
      <c r="W239" s="85"/>
      <c r="X239" s="85"/>
      <c r="Y239" s="59"/>
      <c r="Z239" s="86"/>
      <c r="AA239" s="86"/>
      <c r="AC239" s="3"/>
      <c r="AD239" s="88"/>
      <c r="AE239" s="89"/>
      <c r="AF239" s="11"/>
    </row>
    <row r="240" spans="2:32" ht="16.5" customHeight="1" x14ac:dyDescent="0.2">
      <c r="B240" s="57"/>
      <c r="C240" s="171"/>
      <c r="D240" s="106"/>
      <c r="E240" s="58"/>
      <c r="F240" s="107"/>
      <c r="G240" s="107"/>
      <c r="H240" s="107"/>
      <c r="I240" s="108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59"/>
      <c r="Z240" s="86"/>
      <c r="AA240" s="87"/>
      <c r="AC240" s="3"/>
      <c r="AD240" s="88"/>
      <c r="AE240" s="89"/>
      <c r="AF240" s="11"/>
    </row>
    <row r="241" spans="2:32" s="141" customFormat="1" ht="11.25" customHeight="1" x14ac:dyDescent="0.2">
      <c r="B241" s="196" t="s">
        <v>298</v>
      </c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8"/>
      <c r="T241" s="146"/>
      <c r="U241" s="146"/>
      <c r="V241" s="146"/>
      <c r="W241" s="146"/>
      <c r="X241" s="146"/>
      <c r="Y241" s="147"/>
      <c r="Z241" s="146"/>
      <c r="AA241" s="146"/>
      <c r="AB241" s="146"/>
      <c r="AC241" s="148"/>
      <c r="AE241" s="146"/>
    </row>
    <row r="242" spans="2:32" ht="11.25" customHeight="1" x14ac:dyDescent="0.2">
      <c r="B242" s="28">
        <v>183</v>
      </c>
      <c r="C242" s="166" t="s">
        <v>198</v>
      </c>
      <c r="D242" s="35">
        <v>42368</v>
      </c>
      <c r="E242" s="36">
        <v>163.04998800000001</v>
      </c>
      <c r="F242" s="180">
        <v>-25.024514985138158</v>
      </c>
      <c r="G242" s="180">
        <v>-7.7145189042336355</v>
      </c>
      <c r="H242" s="181">
        <v>44250</v>
      </c>
      <c r="I242" s="185">
        <v>111.5822</v>
      </c>
      <c r="J242" s="182">
        <v>-0.13478584623315415</v>
      </c>
      <c r="K242" s="182">
        <v>-2.0670140507103474</v>
      </c>
      <c r="L242" s="182">
        <v>0.90485216347022668</v>
      </c>
      <c r="M242" s="182">
        <v>12.725575512422505</v>
      </c>
      <c r="N242" s="182">
        <v>11.816679577073131</v>
      </c>
      <c r="O242" s="182">
        <v>-0.10206255897696748</v>
      </c>
      <c r="P242" s="182">
        <v>31.50276482706278</v>
      </c>
      <c r="Q242" s="182">
        <v>4.4658798020074331</v>
      </c>
      <c r="R242" s="182">
        <v>5.0419191287467635</v>
      </c>
      <c r="S242" s="182">
        <v>28.869256694506085</v>
      </c>
    </row>
    <row r="243" spans="2:32" s="10" customFormat="1" ht="11.25" customHeight="1" x14ac:dyDescent="0.2">
      <c r="B243" s="28">
        <f>1+B242</f>
        <v>184</v>
      </c>
      <c r="C243" s="166" t="s">
        <v>199</v>
      </c>
      <c r="D243" s="35">
        <v>42368</v>
      </c>
      <c r="E243" s="36">
        <v>200.23803699999999</v>
      </c>
      <c r="F243" s="180">
        <v>1.1251842513717802</v>
      </c>
      <c r="G243" s="180">
        <v>6.3653220365992969</v>
      </c>
      <c r="H243" s="181">
        <v>44250</v>
      </c>
      <c r="I243" s="185">
        <v>116.9712</v>
      </c>
      <c r="J243" s="182">
        <v>-3.3928463074817117E-2</v>
      </c>
      <c r="K243" s="182">
        <v>-0.36838702698468451</v>
      </c>
      <c r="L243" s="182">
        <v>0.47371707709265021</v>
      </c>
      <c r="M243" s="182">
        <v>2.9275581155923769</v>
      </c>
      <c r="N243" s="182">
        <v>3.7824255754465907</v>
      </c>
      <c r="O243" s="182">
        <v>9.9353815109481936E-2</v>
      </c>
      <c r="P243" s="182">
        <v>6.5838570440571953</v>
      </c>
      <c r="Q243" s="182">
        <v>1.3589779806226554</v>
      </c>
      <c r="R243" s="182">
        <v>6.6758936747258524</v>
      </c>
      <c r="S243" s="182">
        <v>39.545039852430428</v>
      </c>
      <c r="T243" s="8"/>
      <c r="U243" s="8"/>
      <c r="V243" s="8"/>
      <c r="W243" s="8"/>
      <c r="X243" s="8"/>
      <c r="Y243" s="50"/>
      <c r="Z243" s="51"/>
      <c r="AA243" s="8"/>
      <c r="AB243" s="8"/>
      <c r="AC243" s="13"/>
      <c r="AE243" s="8"/>
    </row>
    <row r="244" spans="2:32" s="10" customFormat="1" ht="11.25" customHeight="1" x14ac:dyDescent="0.2">
      <c r="B244" s="28">
        <f t="shared" ref="B244:B251" si="12">1+B243</f>
        <v>185</v>
      </c>
      <c r="C244" s="166" t="s">
        <v>200</v>
      </c>
      <c r="D244" s="35">
        <v>42367</v>
      </c>
      <c r="E244" s="36">
        <v>276.465147</v>
      </c>
      <c r="F244" s="180">
        <v>4.0012778007796568</v>
      </c>
      <c r="G244" s="180">
        <v>29.451854227732888</v>
      </c>
      <c r="H244" s="181">
        <v>44250</v>
      </c>
      <c r="I244" s="185">
        <v>116.7641</v>
      </c>
      <c r="J244" s="182">
        <v>-0.13376610602930938</v>
      </c>
      <c r="K244" s="182">
        <v>-2.0593159491088642</v>
      </c>
      <c r="L244" s="182">
        <v>0.90052021223279155</v>
      </c>
      <c r="M244" s="182">
        <v>12.753677209029313</v>
      </c>
      <c r="N244" s="182">
        <v>11.851900103169122</v>
      </c>
      <c r="O244" s="182">
        <v>-0.1002726697940326</v>
      </c>
      <c r="P244" s="182">
        <v>31.513022440677062</v>
      </c>
      <c r="Q244" s="182">
        <v>4.4689413541477041</v>
      </c>
      <c r="R244" s="182">
        <v>4.7351578205028444</v>
      </c>
      <c r="S244" s="182">
        <v>21.20141702130358</v>
      </c>
      <c r="T244" s="8"/>
      <c r="U244" s="8"/>
      <c r="V244" s="8"/>
      <c r="W244" s="8"/>
      <c r="X244" s="8"/>
      <c r="Y244" s="50"/>
      <c r="Z244" s="51"/>
      <c r="AA244" s="8"/>
      <c r="AB244" s="8"/>
      <c r="AC244" s="13"/>
      <c r="AE244" s="8"/>
    </row>
    <row r="245" spans="2:32" s="10" customFormat="1" ht="11.25" customHeight="1" x14ac:dyDescent="0.2">
      <c r="B245" s="28">
        <f t="shared" si="12"/>
        <v>186</v>
      </c>
      <c r="C245" s="166" t="s">
        <v>195</v>
      </c>
      <c r="D245" s="35">
        <v>42259</v>
      </c>
      <c r="E245" s="36">
        <v>176.72</v>
      </c>
      <c r="F245" s="180">
        <v>4.401252436935077</v>
      </c>
      <c r="G245" s="180">
        <v>26.237588399171365</v>
      </c>
      <c r="H245" s="181">
        <v>44250</v>
      </c>
      <c r="I245" s="185">
        <v>123.4558</v>
      </c>
      <c r="J245" s="182">
        <v>-4.6149063093059439E-2</v>
      </c>
      <c r="K245" s="182">
        <v>-1.7802829899716266</v>
      </c>
      <c r="L245" s="182">
        <v>0.86043923903580399</v>
      </c>
      <c r="M245" s="182">
        <v>9.8051528172215399</v>
      </c>
      <c r="N245" s="182">
        <v>8.6989405322784883</v>
      </c>
      <c r="O245" s="182">
        <v>-0.14542736881606455</v>
      </c>
      <c r="P245" s="182">
        <v>25.859335734522261</v>
      </c>
      <c r="Q245" s="182">
        <v>4.2831367434443379</v>
      </c>
      <c r="R245" s="182">
        <v>5.4010457325302852</v>
      </c>
      <c r="S245" s="182">
        <v>33.252980511927596</v>
      </c>
      <c r="T245" s="8"/>
      <c r="U245" s="8"/>
      <c r="V245" s="8"/>
      <c r="W245" s="8"/>
      <c r="X245" s="8"/>
      <c r="Y245" s="50"/>
      <c r="Z245" s="51"/>
      <c r="AA245" s="8"/>
      <c r="AB245" s="8"/>
      <c r="AC245" s="13"/>
      <c r="AE245" s="8"/>
    </row>
    <row r="246" spans="2:32" s="10" customFormat="1" ht="11.25" customHeight="1" x14ac:dyDescent="0.2">
      <c r="B246" s="28">
        <f t="shared" si="12"/>
        <v>187</v>
      </c>
      <c r="C246" s="166" t="s">
        <v>196</v>
      </c>
      <c r="D246" s="35">
        <v>42259</v>
      </c>
      <c r="E246" s="36">
        <v>195.15</v>
      </c>
      <c r="F246" s="180">
        <v>1.6247461334166546</v>
      </c>
      <c r="G246" s="180">
        <v>8.8156574105051853</v>
      </c>
      <c r="H246" s="181">
        <v>44250</v>
      </c>
      <c r="I246" s="185">
        <v>111.41370000000001</v>
      </c>
      <c r="J246" s="182">
        <v>8.2581942381310114E-3</v>
      </c>
      <c r="K246" s="182">
        <v>-0.25175724227335383</v>
      </c>
      <c r="L246" s="182">
        <v>0.91491581796243615</v>
      </c>
      <c r="M246" s="182">
        <v>3.3943322002187859</v>
      </c>
      <c r="N246" s="182">
        <v>4.4128203926714127</v>
      </c>
      <c r="O246" s="182">
        <v>0.2819971845285707</v>
      </c>
      <c r="P246" s="182">
        <v>8.3356670283893486</v>
      </c>
      <c r="Q246" s="182">
        <v>1.8891063393934759</v>
      </c>
      <c r="R246" s="182">
        <v>6.662069065937759</v>
      </c>
      <c r="S246" s="182">
        <v>42.188854725951245</v>
      </c>
      <c r="T246" s="8"/>
      <c r="U246" s="8"/>
      <c r="V246" s="8"/>
      <c r="W246" s="8"/>
      <c r="X246" s="8"/>
      <c r="Y246" s="50"/>
      <c r="Z246" s="51"/>
      <c r="AA246" s="8"/>
      <c r="AB246" s="8"/>
      <c r="AC246" s="13"/>
      <c r="AE246" s="8"/>
    </row>
    <row r="247" spans="2:32" s="10" customFormat="1" ht="11.25" customHeight="1" x14ac:dyDescent="0.2">
      <c r="B247" s="28">
        <f t="shared" si="12"/>
        <v>188</v>
      </c>
      <c r="C247" s="166" t="s">
        <v>197</v>
      </c>
      <c r="D247" s="35">
        <v>42259</v>
      </c>
      <c r="E247" s="36">
        <v>211.9</v>
      </c>
      <c r="F247" s="180">
        <v>2.6647286821705363</v>
      </c>
      <c r="G247" s="180">
        <v>5.3442704449415901</v>
      </c>
      <c r="H247" s="181">
        <v>44250</v>
      </c>
      <c r="I247" s="185">
        <v>111.705</v>
      </c>
      <c r="J247" s="182">
        <v>-1.1815442783724706E-2</v>
      </c>
      <c r="K247" s="182">
        <v>-0.757037983387987</v>
      </c>
      <c r="L247" s="182">
        <v>1.0334435576652146</v>
      </c>
      <c r="M247" s="182">
        <v>5.6153259226272567</v>
      </c>
      <c r="N247" s="182">
        <v>6.0623755579420235</v>
      </c>
      <c r="O247" s="182">
        <v>0.13302664297767386</v>
      </c>
      <c r="P247" s="182">
        <v>13.538649184327012</v>
      </c>
      <c r="Q247" s="182">
        <v>2.8308044102038465</v>
      </c>
      <c r="R247" s="182">
        <v>6.4186026796514639</v>
      </c>
      <c r="S247" s="182">
        <v>40.42654674720476</v>
      </c>
      <c r="T247" s="8"/>
      <c r="U247" s="8"/>
      <c r="V247" s="8"/>
      <c r="W247" s="8"/>
      <c r="X247" s="8"/>
      <c r="Y247" s="50"/>
      <c r="Z247" s="51"/>
      <c r="AA247" s="8"/>
      <c r="AB247" s="8"/>
      <c r="AC247" s="13"/>
      <c r="AE247" s="8"/>
    </row>
    <row r="248" spans="2:32" s="10" customFormat="1" ht="11.25" customHeight="1" x14ac:dyDescent="0.2">
      <c r="B248" s="28">
        <f t="shared" si="12"/>
        <v>189</v>
      </c>
      <c r="C248" s="166" t="s">
        <v>201</v>
      </c>
      <c r="D248" s="35">
        <v>43019</v>
      </c>
      <c r="E248" s="36">
        <v>57</v>
      </c>
      <c r="F248" s="180">
        <v>-9.5238095238095237</v>
      </c>
      <c r="G248" s="180">
        <v>0</v>
      </c>
      <c r="H248" s="181">
        <v>44250</v>
      </c>
      <c r="I248" s="185">
        <v>112.2075</v>
      </c>
      <c r="J248" s="182">
        <v>-0.2174261018034418</v>
      </c>
      <c r="K248" s="182">
        <v>-0.71266200584183537</v>
      </c>
      <c r="L248" s="182">
        <v>3.6523462939373141</v>
      </c>
      <c r="M248" s="182">
        <v>9.4993617843494924</v>
      </c>
      <c r="N248" s="182">
        <v>7.503985621105369</v>
      </c>
      <c r="O248" s="182">
        <v>2.6894227812513716</v>
      </c>
      <c r="P248" s="182">
        <v>16.948717975442396</v>
      </c>
      <c r="Q248" s="182">
        <v>5.2989417319110554</v>
      </c>
      <c r="R248" s="182">
        <v>4.9710016260349876</v>
      </c>
      <c r="S248" s="182">
        <v>17.792121079002833</v>
      </c>
      <c r="T248" s="8"/>
      <c r="U248" s="8"/>
      <c r="V248" s="8"/>
      <c r="W248" s="8"/>
      <c r="X248" s="8"/>
      <c r="Y248" s="50"/>
      <c r="Z248" s="51"/>
      <c r="AA248" s="8"/>
      <c r="AB248" s="8"/>
      <c r="AC248" s="13"/>
      <c r="AE248" s="8"/>
    </row>
    <row r="249" spans="2:32" s="10" customFormat="1" ht="11.25" customHeight="1" x14ac:dyDescent="0.2">
      <c r="B249" s="28">
        <f t="shared" si="12"/>
        <v>190</v>
      </c>
      <c r="C249" s="166" t="s">
        <v>202</v>
      </c>
      <c r="D249" s="35">
        <v>43019</v>
      </c>
      <c r="E249" s="36">
        <v>56</v>
      </c>
      <c r="F249" s="180">
        <v>0</v>
      </c>
      <c r="G249" s="180">
        <v>5.6603773584905648</v>
      </c>
      <c r="H249" s="181">
        <v>44250</v>
      </c>
      <c r="I249" s="185">
        <v>116.2413</v>
      </c>
      <c r="J249" s="182">
        <v>-5.8894435378620269E-2</v>
      </c>
      <c r="K249" s="182">
        <v>-0.10407141825882205</v>
      </c>
      <c r="L249" s="182">
        <v>1.2215415561854348</v>
      </c>
      <c r="M249" s="182">
        <v>3.7588045377009882</v>
      </c>
      <c r="N249" s="182">
        <v>3.7509327125961001</v>
      </c>
      <c r="O249" s="182">
        <v>0.94921071348859076</v>
      </c>
      <c r="P249" s="182">
        <v>7.3297138583419574</v>
      </c>
      <c r="Q249" s="182">
        <v>1.8312602003138334</v>
      </c>
      <c r="R249" s="182">
        <v>7.2402661402650059</v>
      </c>
      <c r="S249" s="182">
        <v>26.610070912179996</v>
      </c>
      <c r="T249" s="8"/>
      <c r="U249" s="8"/>
      <c r="V249" s="8"/>
      <c r="W249" s="8"/>
      <c r="X249" s="8"/>
      <c r="Y249" s="50"/>
      <c r="Z249" s="51"/>
      <c r="AA249" s="8"/>
      <c r="AB249" s="8"/>
      <c r="AC249" s="13"/>
      <c r="AE249" s="8"/>
    </row>
    <row r="250" spans="2:32" s="10" customFormat="1" ht="11.25" customHeight="1" x14ac:dyDescent="0.2">
      <c r="B250" s="28">
        <f t="shared" si="12"/>
        <v>191</v>
      </c>
      <c r="C250" s="166" t="s">
        <v>203</v>
      </c>
      <c r="D250" s="35">
        <v>43723</v>
      </c>
      <c r="E250" s="36">
        <v>118</v>
      </c>
      <c r="F250" s="180">
        <v>-0.84033613445377853</v>
      </c>
      <c r="G250" s="180">
        <v>-16.312056737588655</v>
      </c>
      <c r="H250" s="181">
        <v>44250</v>
      </c>
      <c r="I250" s="185">
        <v>107.298</v>
      </c>
      <c r="J250" s="182">
        <v>1.6498835294087577E-2</v>
      </c>
      <c r="K250" s="182">
        <v>0.11317758430702263</v>
      </c>
      <c r="L250" s="182">
        <v>0.52182385400179054</v>
      </c>
      <c r="M250" s="182">
        <v>1.2419113470426124</v>
      </c>
      <c r="N250" s="182">
        <v>2.3352712126004871</v>
      </c>
      <c r="O250" s="182">
        <v>0.40856661058157329</v>
      </c>
      <c r="P250" s="182">
        <v>2.5801779379337253</v>
      </c>
      <c r="Q250" s="182">
        <v>0.61221753273243973</v>
      </c>
      <c r="R250" s="182">
        <v>10.299307077727926</v>
      </c>
      <c r="S250" s="182">
        <v>15.204144176534861</v>
      </c>
      <c r="T250" s="8"/>
      <c r="U250" s="8"/>
      <c r="V250" s="8"/>
      <c r="W250" s="8"/>
      <c r="X250" s="8"/>
      <c r="Y250" s="50"/>
      <c r="Z250" s="51"/>
      <c r="AA250" s="8"/>
      <c r="AB250" s="8"/>
      <c r="AC250" s="13"/>
      <c r="AE250" s="8"/>
    </row>
    <row r="251" spans="2:32" s="10" customFormat="1" ht="11.25" customHeight="1" x14ac:dyDescent="0.2">
      <c r="B251" s="28">
        <f t="shared" si="12"/>
        <v>192</v>
      </c>
      <c r="C251" s="166" t="s">
        <v>194</v>
      </c>
      <c r="D251" s="35">
        <v>38656</v>
      </c>
      <c r="E251" s="36">
        <v>251.71158025</v>
      </c>
      <c r="F251" s="180">
        <v>3.8061755852695001</v>
      </c>
      <c r="G251" s="180">
        <v>16.237596842601974</v>
      </c>
      <c r="H251" s="181">
        <v>44250</v>
      </c>
      <c r="I251" s="185">
        <v>66.44</v>
      </c>
      <c r="J251" s="182">
        <v>-0.10524733122838636</v>
      </c>
      <c r="K251" s="182">
        <v>-2.5091709464416634</v>
      </c>
      <c r="L251" s="182">
        <v>1.0801764795375313</v>
      </c>
      <c r="M251" s="182">
        <v>12.743933480400571</v>
      </c>
      <c r="N251" s="182">
        <v>6.8338961247789598</v>
      </c>
      <c r="O251" s="182">
        <v>-0.61331338818245706</v>
      </c>
      <c r="P251" s="182">
        <v>27.744664487598648</v>
      </c>
      <c r="Q251" s="182">
        <v>4.4161559013044638</v>
      </c>
      <c r="R251" s="182">
        <v>12.167878440248337</v>
      </c>
      <c r="S251" s="182">
        <v>481.14711173354374</v>
      </c>
      <c r="T251" s="8"/>
      <c r="U251" s="8"/>
      <c r="V251" s="8"/>
      <c r="W251" s="8"/>
      <c r="X251" s="8"/>
      <c r="Y251" s="50"/>
      <c r="Z251" s="51"/>
      <c r="AA251" s="8"/>
      <c r="AB251" s="8"/>
      <c r="AC251" s="13"/>
      <c r="AE251" s="8"/>
    </row>
    <row r="252" spans="2:32" ht="11.25" customHeight="1" x14ac:dyDescent="0.2">
      <c r="B252" s="28"/>
      <c r="C252" s="166"/>
      <c r="D252" s="22" t="s">
        <v>23</v>
      </c>
      <c r="E252" s="110">
        <v>1706.2347522499999</v>
      </c>
      <c r="F252" s="184"/>
      <c r="G252" s="184"/>
      <c r="H252" s="184"/>
      <c r="I252" s="183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</row>
    <row r="253" spans="2:32" ht="11.25" customHeight="1" x14ac:dyDescent="0.2">
      <c r="B253" s="21"/>
      <c r="C253" s="167"/>
      <c r="D253" s="29"/>
      <c r="E253" s="30"/>
      <c r="F253" s="31"/>
      <c r="G253" s="31"/>
      <c r="H253" s="31"/>
      <c r="I253" s="32"/>
      <c r="J253" s="68"/>
      <c r="K253" s="68"/>
      <c r="L253" s="68"/>
      <c r="M253" s="68"/>
      <c r="N253" s="68"/>
      <c r="O253" s="68"/>
      <c r="P253" s="68"/>
      <c r="Q253" s="68"/>
      <c r="R253" s="26"/>
      <c r="S253" s="27"/>
      <c r="Y253" s="3"/>
      <c r="Z253" s="16"/>
      <c r="AA253" s="17"/>
      <c r="AC253" s="3"/>
      <c r="AD253" s="18"/>
      <c r="AE253" s="5"/>
      <c r="AF253" s="3"/>
    </row>
    <row r="254" spans="2:32" customFormat="1" ht="11.25" customHeight="1" x14ac:dyDescent="0.2">
      <c r="B254" s="196" t="s">
        <v>299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8"/>
    </row>
    <row r="255" spans="2:32" s="10" customFormat="1" ht="11.25" customHeight="1" x14ac:dyDescent="0.2">
      <c r="B255" s="28">
        <v>193</v>
      </c>
      <c r="C255" s="166" t="s">
        <v>213</v>
      </c>
      <c r="D255" s="35">
        <v>42360</v>
      </c>
      <c r="E255" s="36">
        <v>476.62213200000002</v>
      </c>
      <c r="F255" s="180">
        <v>-2.5286292240263797</v>
      </c>
      <c r="G255" s="180">
        <v>10.973976576870248</v>
      </c>
      <c r="H255" s="181">
        <v>44250</v>
      </c>
      <c r="I255" s="186">
        <v>121.3031</v>
      </c>
      <c r="J255" s="182">
        <v>9.5884951261249185E-2</v>
      </c>
      <c r="K255" s="182">
        <v>-1.8008121261969046</v>
      </c>
      <c r="L255" s="182">
        <v>2.7820779073324253</v>
      </c>
      <c r="M255" s="182">
        <v>14.158705719929587</v>
      </c>
      <c r="N255" s="182">
        <v>13.243344672937617</v>
      </c>
      <c r="O255" s="182">
        <v>1.5170256355322431</v>
      </c>
      <c r="P255" s="182">
        <v>31.333996663140653</v>
      </c>
      <c r="Q255" s="182">
        <v>5.919555585825842</v>
      </c>
      <c r="R255" s="182">
        <v>5.0364006926864269</v>
      </c>
      <c r="S255" s="182">
        <v>28.990541385909374</v>
      </c>
      <c r="T255" s="8"/>
      <c r="U255" s="8"/>
      <c r="V255" s="8"/>
      <c r="W255" s="8"/>
      <c r="X255" s="8"/>
      <c r="Y255" s="50"/>
      <c r="Z255" s="51"/>
      <c r="AA255" s="8"/>
      <c r="AB255" s="8"/>
      <c r="AC255" s="13"/>
      <c r="AE255" s="8"/>
    </row>
    <row r="256" spans="2:32" s="10" customFormat="1" ht="11.25" customHeight="1" x14ac:dyDescent="0.2">
      <c r="B256" s="28">
        <v>194</v>
      </c>
      <c r="C256" s="166" t="s">
        <v>214</v>
      </c>
      <c r="D256" s="35">
        <v>42360</v>
      </c>
      <c r="E256" s="193">
        <v>47.263441</v>
      </c>
      <c r="F256" s="180">
        <v>4.0683215378372495</v>
      </c>
      <c r="G256" s="184">
        <v>13.898787834972048</v>
      </c>
      <c r="H256" s="181">
        <v>44250</v>
      </c>
      <c r="I256" s="186">
        <v>121.5808</v>
      </c>
      <c r="J256" s="182">
        <v>9.9044545346016477E-2</v>
      </c>
      <c r="K256" s="182">
        <v>-1.8757919373713738</v>
      </c>
      <c r="L256" s="182">
        <v>2.6474735109122127</v>
      </c>
      <c r="M256" s="182">
        <v>12.708708586218576</v>
      </c>
      <c r="N256" s="182">
        <v>13.347572384692864</v>
      </c>
      <c r="O256" s="182">
        <v>1.4106311139581384</v>
      </c>
      <c r="P256" s="182">
        <v>25.905529016176352</v>
      </c>
      <c r="Q256" s="182">
        <v>5.6079190651527666</v>
      </c>
      <c r="R256" s="182">
        <v>5.8967523711167313</v>
      </c>
      <c r="S256" s="182">
        <v>34.55893280299378</v>
      </c>
      <c r="T256" s="8"/>
      <c r="U256" s="8"/>
      <c r="V256" s="8"/>
      <c r="W256" s="8"/>
      <c r="X256" s="8"/>
      <c r="Y256" s="50"/>
      <c r="Z256" s="51"/>
      <c r="AA256" s="8"/>
      <c r="AB256" s="8"/>
      <c r="AC256" s="13"/>
      <c r="AE256" s="8"/>
    </row>
    <row r="257" spans="2:31" s="10" customFormat="1" ht="11.25" customHeight="1" x14ac:dyDescent="0.2">
      <c r="B257" s="28">
        <v>195</v>
      </c>
      <c r="C257" s="166" t="s">
        <v>215</v>
      </c>
      <c r="D257" s="35">
        <v>42360</v>
      </c>
      <c r="E257" s="36">
        <v>64.098348999999999</v>
      </c>
      <c r="F257" s="180">
        <v>0.7234107113856636</v>
      </c>
      <c r="G257" s="180">
        <v>-1.5235074512213953</v>
      </c>
      <c r="H257" s="181">
        <v>44250</v>
      </c>
      <c r="I257" s="186">
        <v>124.33280000000001</v>
      </c>
      <c r="J257" s="182">
        <v>1.8341243665043194E-2</v>
      </c>
      <c r="K257" s="182">
        <v>-0.19722504284446218</v>
      </c>
      <c r="L257" s="182">
        <v>0.84556530400199392</v>
      </c>
      <c r="M257" s="182">
        <v>3.2969881459965711</v>
      </c>
      <c r="N257" s="182">
        <v>3.988839412663947</v>
      </c>
      <c r="O257" s="182">
        <v>0.53911298245838957</v>
      </c>
      <c r="P257" s="182">
        <v>7.4336018608845755</v>
      </c>
      <c r="Q257" s="182">
        <v>1.6754440482809718</v>
      </c>
      <c r="R257" s="182">
        <v>5.2780219322254629</v>
      </c>
      <c r="S257" s="182">
        <v>30.535227581351077</v>
      </c>
      <c r="T257" s="8"/>
      <c r="U257" s="8"/>
      <c r="V257" s="8"/>
      <c r="W257" s="8"/>
      <c r="X257" s="8"/>
      <c r="Y257" s="50"/>
      <c r="Z257" s="51"/>
      <c r="AA257" s="8"/>
      <c r="AB257" s="8"/>
      <c r="AC257" s="13"/>
      <c r="AE257" s="8"/>
    </row>
    <row r="258" spans="2:31" customFormat="1" ht="11.25" customHeight="1" x14ac:dyDescent="0.2">
      <c r="B258" s="28">
        <v>196</v>
      </c>
      <c r="C258" s="166" t="s">
        <v>228</v>
      </c>
      <c r="D258" s="35">
        <v>42797</v>
      </c>
      <c r="E258" s="36">
        <v>34.619081000000001</v>
      </c>
      <c r="F258" s="180">
        <v>4.1955628667614819</v>
      </c>
      <c r="G258" s="180">
        <v>4.4536734755453722</v>
      </c>
      <c r="H258" s="181">
        <v>44250</v>
      </c>
      <c r="I258" s="186">
        <v>126.5924</v>
      </c>
      <c r="J258" s="182">
        <v>0.11229699550179273</v>
      </c>
      <c r="K258" s="182">
        <v>-2.0029447328452021</v>
      </c>
      <c r="L258" s="182">
        <v>2.6290337617907111</v>
      </c>
      <c r="M258" s="182">
        <v>12.925682233386681</v>
      </c>
      <c r="N258" s="182">
        <v>12.821417749496478</v>
      </c>
      <c r="O258" s="182">
        <v>1.3749705706648685</v>
      </c>
      <c r="P258" s="182">
        <v>26.251269070970217</v>
      </c>
      <c r="Q258" s="182">
        <v>5.6282546678225964</v>
      </c>
      <c r="R258" s="182">
        <v>6.1789367411928087</v>
      </c>
      <c r="S258" s="182">
        <v>26.977116417048542</v>
      </c>
    </row>
    <row r="259" spans="2:31" customFormat="1" ht="11.25" customHeight="1" x14ac:dyDescent="0.2">
      <c r="B259" s="28">
        <v>197</v>
      </c>
      <c r="C259" s="166" t="s">
        <v>216</v>
      </c>
      <c r="D259" s="35">
        <v>42460</v>
      </c>
      <c r="E259" s="193">
        <v>205.276309</v>
      </c>
      <c r="F259" s="180">
        <v>4.5801413158455206</v>
      </c>
      <c r="G259" s="184">
        <v>24.702367978227713</v>
      </c>
      <c r="H259" s="181">
        <v>44250</v>
      </c>
      <c r="I259" s="186">
        <v>125.74720000000001</v>
      </c>
      <c r="J259" s="182">
        <v>0.1024530622480091</v>
      </c>
      <c r="K259" s="182">
        <v>-1.8703192270564273</v>
      </c>
      <c r="L259" s="182">
        <v>2.7137453246848242</v>
      </c>
      <c r="M259" s="182">
        <v>13.87019685720321</v>
      </c>
      <c r="N259" s="182">
        <v>13.305466626179264</v>
      </c>
      <c r="O259" s="182">
        <v>1.4480570348432975</v>
      </c>
      <c r="P259" s="182">
        <v>29.741017749379274</v>
      </c>
      <c r="Q259" s="182">
        <v>6.0945616783817158</v>
      </c>
      <c r="R259" s="182">
        <v>6.3084524076093329</v>
      </c>
      <c r="S259" s="182">
        <v>35.009450993200431</v>
      </c>
    </row>
    <row r="260" spans="2:31" customFormat="1" ht="11.25" customHeight="1" x14ac:dyDescent="0.2">
      <c r="B260" s="28">
        <v>198</v>
      </c>
      <c r="C260" s="166" t="s">
        <v>239</v>
      </c>
      <c r="D260" s="35">
        <v>43560</v>
      </c>
      <c r="E260" s="36">
        <v>50</v>
      </c>
      <c r="F260" s="180">
        <v>4.1666666666666741</v>
      </c>
      <c r="G260" s="180">
        <v>16.090085906663564</v>
      </c>
      <c r="H260" s="181">
        <v>44250</v>
      </c>
      <c r="I260" s="186">
        <v>133.66380000000001</v>
      </c>
      <c r="J260" s="182">
        <v>7.1499000885699715E-2</v>
      </c>
      <c r="K260" s="182">
        <v>-0.98904436329155798</v>
      </c>
      <c r="L260" s="182">
        <v>3.684150102703776</v>
      </c>
      <c r="M260" s="182">
        <v>10.189656679037796</v>
      </c>
      <c r="N260" s="182">
        <v>11.172308019881584</v>
      </c>
      <c r="O260" s="182">
        <v>2.6043381839870872</v>
      </c>
      <c r="P260" s="182">
        <v>26.227724735812984</v>
      </c>
      <c r="Q260" s="182">
        <v>6.2424191361272197</v>
      </c>
      <c r="R260" s="182">
        <v>17.227747552586269</v>
      </c>
      <c r="S260" s="182">
        <v>35.109220284943362</v>
      </c>
    </row>
    <row r="261" spans="2:31" customFormat="1" ht="11.25" customHeight="1" x14ac:dyDescent="0.2">
      <c r="B261" s="28">
        <v>199</v>
      </c>
      <c r="C261" s="166" t="s">
        <v>219</v>
      </c>
      <c r="D261" s="35">
        <v>42532</v>
      </c>
      <c r="E261" s="36">
        <v>240.33</v>
      </c>
      <c r="F261" s="180">
        <v>0.86456540898980361</v>
      </c>
      <c r="G261" s="180">
        <v>4.0614851699502186</v>
      </c>
      <c r="H261" s="181">
        <v>44250</v>
      </c>
      <c r="I261" s="186">
        <v>107.5814</v>
      </c>
      <c r="J261" s="182">
        <v>3.1334933243565288E-2</v>
      </c>
      <c r="K261" s="182">
        <v>-0.14359160949761751</v>
      </c>
      <c r="L261" s="182">
        <v>1.0321903264673971</v>
      </c>
      <c r="M261" s="182">
        <v>3.1743093750449258</v>
      </c>
      <c r="N261" s="182">
        <v>4.3504998244358273</v>
      </c>
      <c r="O261" s="182">
        <v>0.69516008712198207</v>
      </c>
      <c r="P261" s="182">
        <v>8.2156519359968705</v>
      </c>
      <c r="Q261" s="182">
        <v>1.761362400242894</v>
      </c>
      <c r="R261" s="182">
        <v>5.4922228893074854</v>
      </c>
      <c r="S261" s="182">
        <v>28.653724907602829</v>
      </c>
    </row>
    <row r="262" spans="2:31" customFormat="1" ht="11.25" customHeight="1" x14ac:dyDescent="0.2">
      <c r="B262" s="28">
        <v>200</v>
      </c>
      <c r="C262" s="166" t="s">
        <v>218</v>
      </c>
      <c r="D262" s="35">
        <v>42532</v>
      </c>
      <c r="E262" s="193">
        <v>62.98</v>
      </c>
      <c r="F262" s="180">
        <v>-8.4726057259119418</v>
      </c>
      <c r="G262" s="184">
        <v>-10.156918687589156</v>
      </c>
      <c r="H262" s="181">
        <v>44250</v>
      </c>
      <c r="I262" s="186">
        <v>113.5641</v>
      </c>
      <c r="J262" s="182">
        <v>6.4410393775715669E-2</v>
      </c>
      <c r="K262" s="182">
        <v>-0.64878654345321696</v>
      </c>
      <c r="L262" s="182">
        <v>1.9957428463652338</v>
      </c>
      <c r="M262" s="182">
        <v>6.4144334591781815</v>
      </c>
      <c r="N262" s="182">
        <v>7.2255677859040413</v>
      </c>
      <c r="O262" s="182">
        <v>1.209641483403856</v>
      </c>
      <c r="P262" s="182">
        <v>15.236878528722864</v>
      </c>
      <c r="Q262" s="182">
        <v>3.6827218744750034</v>
      </c>
      <c r="R262" s="182">
        <v>5.2009556090662379</v>
      </c>
      <c r="S262" s="182">
        <v>26.988383304287964</v>
      </c>
    </row>
    <row r="263" spans="2:31" s="10" customFormat="1" ht="11.25" customHeight="1" x14ac:dyDescent="0.2">
      <c r="B263" s="28">
        <v>201</v>
      </c>
      <c r="C263" s="166" t="s">
        <v>222</v>
      </c>
      <c r="D263" s="35">
        <v>42675</v>
      </c>
      <c r="E263" s="36">
        <v>392.33</v>
      </c>
      <c r="F263" s="180">
        <v>-2.4273172672784726</v>
      </c>
      <c r="G263" s="180">
        <v>12.001484484284441</v>
      </c>
      <c r="H263" s="181">
        <v>44250</v>
      </c>
      <c r="I263" s="186">
        <v>111.4635</v>
      </c>
      <c r="J263" s="182">
        <v>9.2941810344826514E-2</v>
      </c>
      <c r="K263" s="182">
        <v>-1.1549590789414088</v>
      </c>
      <c r="L263" s="182">
        <v>2.7769940194630971</v>
      </c>
      <c r="M263" s="182">
        <v>10.138098127138019</v>
      </c>
      <c r="N263" s="182">
        <v>9.9267243929861202</v>
      </c>
      <c r="O263" s="182">
        <v>1.6194232326106173</v>
      </c>
      <c r="P263" s="182">
        <v>23.736008534474863</v>
      </c>
      <c r="Q263" s="182">
        <v>5.0985232357938948</v>
      </c>
      <c r="R263" s="182">
        <v>3.0645531355459665</v>
      </c>
      <c r="S263" s="182">
        <v>13.920937293535296</v>
      </c>
      <c r="T263" s="8"/>
      <c r="U263" s="8"/>
      <c r="V263" s="8"/>
      <c r="W263" s="8"/>
      <c r="X263" s="8"/>
      <c r="Y263" s="50"/>
      <c r="Z263" s="51"/>
      <c r="AA263" s="8"/>
      <c r="AB263" s="8"/>
      <c r="AC263" s="13"/>
      <c r="AE263" s="8"/>
    </row>
    <row r="264" spans="2:31" s="10" customFormat="1" ht="11.25" customHeight="1" x14ac:dyDescent="0.2">
      <c r="B264" s="28">
        <v>202</v>
      </c>
      <c r="C264" s="166" t="s">
        <v>233</v>
      </c>
      <c r="D264" s="35">
        <v>42907</v>
      </c>
      <c r="E264" s="36">
        <v>78.94</v>
      </c>
      <c r="F264" s="180">
        <v>0.65026137957413521</v>
      </c>
      <c r="G264" s="180">
        <v>14.472157772621808</v>
      </c>
      <c r="H264" s="181">
        <v>44250</v>
      </c>
      <c r="I264" s="186">
        <v>100.0432</v>
      </c>
      <c r="J264" s="182">
        <v>9.4248066513924478E-2</v>
      </c>
      <c r="K264" s="182">
        <v>-1.1842887649616718</v>
      </c>
      <c r="L264" s="182">
        <v>2.7653513930504747</v>
      </c>
      <c r="M264" s="182">
        <v>10.050051151176497</v>
      </c>
      <c r="N264" s="182">
        <v>9.6807366485735393</v>
      </c>
      <c r="O264" s="182">
        <v>1.5781473851367744</v>
      </c>
      <c r="P264" s="182">
        <v>23.093580857862438</v>
      </c>
      <c r="Q264" s="182">
        <v>5.0487740851577589</v>
      </c>
      <c r="R264" s="182">
        <v>4.074968053103234</v>
      </c>
      <c r="S264" s="182">
        <v>15.831006090750211</v>
      </c>
      <c r="T264" s="8"/>
      <c r="U264" s="8"/>
      <c r="V264" s="8"/>
      <c r="W264" s="8"/>
      <c r="X264" s="8"/>
      <c r="Y264" s="50"/>
      <c r="Z264" s="51"/>
      <c r="AA264" s="8"/>
      <c r="AB264" s="8"/>
      <c r="AC264" s="13"/>
      <c r="AE264" s="8"/>
    </row>
    <row r="265" spans="2:31" s="10" customFormat="1" ht="11.25" customHeight="1" x14ac:dyDescent="0.2">
      <c r="B265" s="28">
        <v>203</v>
      </c>
      <c r="C265" s="166" t="s">
        <v>226</v>
      </c>
      <c r="D265" s="35">
        <v>42902</v>
      </c>
      <c r="E265" s="36">
        <v>139</v>
      </c>
      <c r="F265" s="180">
        <v>1.4598540145985384</v>
      </c>
      <c r="G265" s="180">
        <v>-21.468926553672318</v>
      </c>
      <c r="H265" s="181">
        <v>44250</v>
      </c>
      <c r="I265" s="186">
        <v>101.8913</v>
      </c>
      <c r="J265" s="182">
        <v>-1.991922411188618E-2</v>
      </c>
      <c r="K265" s="182">
        <v>-0.56310097854653796</v>
      </c>
      <c r="L265" s="182">
        <v>1.3328546380894313</v>
      </c>
      <c r="M265" s="182">
        <v>4.6758879718264978</v>
      </c>
      <c r="N265" s="182">
        <v>5.4003953628141366</v>
      </c>
      <c r="O265" s="182">
        <v>0.89785967365316743</v>
      </c>
      <c r="P265" s="182">
        <v>6.5473109408020091</v>
      </c>
      <c r="Q265" s="182">
        <v>2.271237647861768</v>
      </c>
      <c r="R265" s="182">
        <v>3.1675538354813071</v>
      </c>
      <c r="S265" s="182">
        <v>12.215781003689763</v>
      </c>
      <c r="T265" s="8"/>
      <c r="U265" s="8"/>
      <c r="V265" s="8"/>
      <c r="W265" s="8"/>
      <c r="X265" s="8"/>
      <c r="Y265" s="50"/>
      <c r="Z265" s="51"/>
      <c r="AA265" s="8"/>
      <c r="AB265" s="8"/>
      <c r="AC265" s="13"/>
      <c r="AE265" s="8"/>
    </row>
    <row r="266" spans="2:31" s="10" customFormat="1" ht="25.5" x14ac:dyDescent="0.2">
      <c r="B266" s="28">
        <v>204</v>
      </c>
      <c r="C266" s="166" t="s">
        <v>236</v>
      </c>
      <c r="D266" s="35">
        <v>43472</v>
      </c>
      <c r="E266" s="36">
        <v>125</v>
      </c>
      <c r="F266" s="180">
        <v>3.3057851239669311</v>
      </c>
      <c r="G266" s="180">
        <v>25</v>
      </c>
      <c r="H266" s="181">
        <v>44250</v>
      </c>
      <c r="I266" s="186">
        <v>604.29999999999995</v>
      </c>
      <c r="J266" s="182">
        <v>-5.3372127774897749E-2</v>
      </c>
      <c r="K266" s="182">
        <v>-1.7364501020197931</v>
      </c>
      <c r="L266" s="182">
        <v>2.3480779715196354</v>
      </c>
      <c r="M266" s="182">
        <v>10.454016638472762</v>
      </c>
      <c r="N266" s="182">
        <v>11.181577012146416</v>
      </c>
      <c r="O266" s="182">
        <v>1.6398957194516672</v>
      </c>
      <c r="P266" s="182">
        <v>26.435819646406557</v>
      </c>
      <c r="Q266" s="182">
        <v>4.7139470729306465</v>
      </c>
      <c r="R266" s="182">
        <v>10.417768469871479</v>
      </c>
      <c r="S266" s="182">
        <v>23.520161408657358</v>
      </c>
      <c r="T266" s="8"/>
      <c r="U266" s="8"/>
      <c r="V266" s="8"/>
      <c r="W266" s="8"/>
      <c r="X266" s="8"/>
      <c r="Y266" s="50"/>
      <c r="Z266" s="51"/>
      <c r="AA266" s="8"/>
      <c r="AB266" s="8"/>
      <c r="AC266" s="13"/>
      <c r="AE266" s="8"/>
    </row>
    <row r="267" spans="2:31" s="10" customFormat="1" ht="25.5" x14ac:dyDescent="0.2">
      <c r="B267" s="28">
        <v>205</v>
      </c>
      <c r="C267" s="166" t="s">
        <v>237</v>
      </c>
      <c r="D267" s="35">
        <v>43472</v>
      </c>
      <c r="E267" s="36">
        <v>142</v>
      </c>
      <c r="F267" s="180">
        <v>1.4285714285714235</v>
      </c>
      <c r="G267" s="180">
        <v>11.811023622047244</v>
      </c>
      <c r="H267" s="181">
        <v>44250</v>
      </c>
      <c r="I267" s="186">
        <v>580.39009999999996</v>
      </c>
      <c r="J267" s="182">
        <v>-1.4074757809079408E-2</v>
      </c>
      <c r="K267" s="182">
        <v>-0.63431451487949708</v>
      </c>
      <c r="L267" s="182">
        <v>1.2720644341414511</v>
      </c>
      <c r="M267" s="182">
        <v>4.8030178872406237</v>
      </c>
      <c r="N267" s="182">
        <v>5.915376112755566</v>
      </c>
      <c r="O267" s="182">
        <v>0.93389795137563958</v>
      </c>
      <c r="P267" s="182">
        <v>12.092027502028003</v>
      </c>
      <c r="Q267" s="182">
        <v>2.3574176003443359</v>
      </c>
      <c r="R267" s="182">
        <v>10.779673788751886</v>
      </c>
      <c r="S267" s="182">
        <v>24.384701765434414</v>
      </c>
      <c r="T267" s="8"/>
      <c r="U267" s="8"/>
      <c r="V267" s="8"/>
      <c r="W267" s="8"/>
      <c r="X267" s="8"/>
      <c r="Y267" s="50"/>
      <c r="Z267" s="51"/>
      <c r="AA267" s="8"/>
      <c r="AB267" s="8"/>
      <c r="AC267" s="13"/>
      <c r="AE267" s="8"/>
    </row>
    <row r="268" spans="2:31" s="10" customFormat="1" x14ac:dyDescent="0.2">
      <c r="B268" s="28">
        <v>206</v>
      </c>
      <c r="C268" s="166" t="s">
        <v>238</v>
      </c>
      <c r="D268" s="35">
        <v>43472</v>
      </c>
      <c r="E268" s="36">
        <v>134</v>
      </c>
      <c r="F268" s="180">
        <v>2.2900763358778553</v>
      </c>
      <c r="G268" s="180">
        <v>18.584070796460182</v>
      </c>
      <c r="H268" s="181">
        <v>44250</v>
      </c>
      <c r="I268" s="186">
        <v>593.14319999999998</v>
      </c>
      <c r="J268" s="182">
        <v>-3.5341531152877081E-2</v>
      </c>
      <c r="K268" s="182">
        <v>-1.2340926203879055</v>
      </c>
      <c r="L268" s="182">
        <v>1.8505538267845179</v>
      </c>
      <c r="M268" s="182">
        <v>7.797199003561861</v>
      </c>
      <c r="N268" s="182">
        <v>8.7569061381291835</v>
      </c>
      <c r="O268" s="182">
        <v>1.3140661029976242</v>
      </c>
      <c r="P268" s="182">
        <v>19.742242858584657</v>
      </c>
      <c r="Q268" s="182">
        <v>3.6182514160653545</v>
      </c>
      <c r="R268" s="182">
        <v>10.479232476793987</v>
      </c>
      <c r="S268" s="182">
        <v>23.666764537383365</v>
      </c>
      <c r="T268" s="8"/>
      <c r="U268" s="8"/>
      <c r="V268" s="8"/>
      <c r="W268" s="8"/>
      <c r="X268" s="8"/>
      <c r="Y268" s="50"/>
      <c r="Z268" s="51"/>
      <c r="AA268" s="8"/>
      <c r="AB268" s="8"/>
      <c r="AC268" s="13"/>
      <c r="AE268" s="8"/>
    </row>
    <row r="269" spans="2:31" s="10" customFormat="1" x14ac:dyDescent="0.2">
      <c r="B269" s="28">
        <v>207</v>
      </c>
      <c r="C269" s="166" t="s">
        <v>230</v>
      </c>
      <c r="D269" s="35">
        <v>42905</v>
      </c>
      <c r="E269" s="36">
        <v>103</v>
      </c>
      <c r="F269" s="180">
        <v>3.0000000000000027</v>
      </c>
      <c r="G269" s="180">
        <v>9.5744680851063801</v>
      </c>
      <c r="H269" s="181">
        <v>44250</v>
      </c>
      <c r="I269" s="186">
        <v>115.4897</v>
      </c>
      <c r="J269" s="182">
        <v>-0.13316765202081582</v>
      </c>
      <c r="K269" s="182">
        <v>-0.55222119847417872</v>
      </c>
      <c r="L269" s="182">
        <v>4.7976182050150529</v>
      </c>
      <c r="M269" s="182">
        <v>12.48971187403145</v>
      </c>
      <c r="N269" s="182">
        <v>11.760692726487942</v>
      </c>
      <c r="O269" s="182">
        <v>2.8412541518623824</v>
      </c>
      <c r="P269" s="182">
        <v>21.182871293362069</v>
      </c>
      <c r="Q269" s="182">
        <v>6.7969613323530798</v>
      </c>
      <c r="R269" s="182">
        <v>5.1336662081222784</v>
      </c>
      <c r="S269" s="182">
        <v>20.30835206893391</v>
      </c>
      <c r="T269" s="8"/>
      <c r="U269" s="8"/>
      <c r="V269" s="8"/>
      <c r="W269" s="8"/>
      <c r="X269" s="8"/>
      <c r="Y269" s="50"/>
      <c r="Z269" s="51"/>
      <c r="AA269" s="8"/>
      <c r="AB269" s="8"/>
      <c r="AC269" s="13"/>
      <c r="AE269" s="8"/>
    </row>
    <row r="270" spans="2:31" s="10" customFormat="1" ht="12" customHeight="1" x14ac:dyDescent="0.2">
      <c r="B270" s="28">
        <v>208</v>
      </c>
      <c r="C270" s="166" t="s">
        <v>231</v>
      </c>
      <c r="D270" s="35">
        <v>42905</v>
      </c>
      <c r="E270" s="36">
        <v>1</v>
      </c>
      <c r="F270" s="180">
        <v>0</v>
      </c>
      <c r="G270" s="180">
        <v>-85.714285714285722</v>
      </c>
      <c r="H270" s="181">
        <v>44250</v>
      </c>
      <c r="I270" s="186">
        <v>115.0967</v>
      </c>
      <c r="J270" s="182">
        <v>-3.2570687076483029E-2</v>
      </c>
      <c r="K270" s="182">
        <v>-0.13362174806749172</v>
      </c>
      <c r="L270" s="182">
        <v>1.6583774292500353</v>
      </c>
      <c r="M270" s="182">
        <v>4.0641328297847279</v>
      </c>
      <c r="N270" s="182">
        <v>2.836253365057706</v>
      </c>
      <c r="O270" s="182">
        <v>0.31848327352692607</v>
      </c>
      <c r="P270" s="182">
        <v>5.2421415881137357</v>
      </c>
      <c r="Q270" s="182">
        <v>1.8727960857065851</v>
      </c>
      <c r="R270" s="182">
        <v>5.0760655783848474</v>
      </c>
      <c r="S270" s="182">
        <v>20.065099294104428</v>
      </c>
      <c r="T270" s="8"/>
      <c r="U270" s="8"/>
      <c r="V270" s="8"/>
      <c r="W270" s="8"/>
      <c r="X270" s="8"/>
      <c r="Y270" s="50"/>
      <c r="Z270" s="51"/>
      <c r="AA270" s="8"/>
      <c r="AB270" s="8"/>
      <c r="AC270" s="13"/>
      <c r="AE270" s="8"/>
    </row>
    <row r="271" spans="2:31" s="10" customFormat="1" ht="12" customHeight="1" x14ac:dyDescent="0.2">
      <c r="B271" s="28">
        <v>209</v>
      </c>
      <c r="C271" s="166" t="s">
        <v>204</v>
      </c>
      <c r="D271" s="35">
        <v>42893</v>
      </c>
      <c r="E271" s="36">
        <v>3.9704234999999999</v>
      </c>
      <c r="F271" s="180">
        <v>4.0100414467764578</v>
      </c>
      <c r="G271" s="180">
        <v>17.742704580178327</v>
      </c>
      <c r="H271" s="181">
        <v>44250</v>
      </c>
      <c r="I271" s="186">
        <v>50.56</v>
      </c>
      <c r="J271" s="182">
        <v>-7.905138339920903E-2</v>
      </c>
      <c r="K271" s="182">
        <v>-1.5767957952111944</v>
      </c>
      <c r="L271" s="182">
        <v>3.4793286942284007</v>
      </c>
      <c r="M271" s="182">
        <v>15.777421570872431</v>
      </c>
      <c r="N271" s="182">
        <v>14.105168133604074</v>
      </c>
      <c r="O271" s="182">
        <v>1.140228045609093</v>
      </c>
      <c r="P271" s="182">
        <v>27.162977867203054</v>
      </c>
      <c r="Q271" s="182">
        <v>5.2018310445276494</v>
      </c>
      <c r="R271" s="182">
        <v>-16.760147211296438</v>
      </c>
      <c r="S271" s="182">
        <v>-49.439999999999721</v>
      </c>
      <c r="T271" s="8"/>
      <c r="U271" s="8"/>
      <c r="V271" s="8"/>
      <c r="W271" s="8"/>
      <c r="X271" s="8"/>
      <c r="Y271" s="50"/>
      <c r="Z271" s="51"/>
      <c r="AA271" s="8"/>
      <c r="AB271" s="8"/>
      <c r="AC271" s="13"/>
      <c r="AE271" s="8"/>
    </row>
    <row r="272" spans="2:31" s="10" customFormat="1" ht="12" customHeight="1" x14ac:dyDescent="0.2">
      <c r="B272" s="28">
        <v>210</v>
      </c>
      <c r="C272" s="166" t="s">
        <v>205</v>
      </c>
      <c r="D272" s="35">
        <v>42893</v>
      </c>
      <c r="E272" s="36">
        <v>0.21924802000000007</v>
      </c>
      <c r="F272" s="180">
        <v>0.12152602566697368</v>
      </c>
      <c r="G272" s="180">
        <v>-2.4591895350955517</v>
      </c>
      <c r="H272" s="181">
        <v>44250</v>
      </c>
      <c r="I272" s="186">
        <v>66.010000000000005</v>
      </c>
      <c r="J272" s="182">
        <v>0</v>
      </c>
      <c r="K272" s="182">
        <v>3.030762236702067E-2</v>
      </c>
      <c r="L272" s="182">
        <v>0.19732847601701131</v>
      </c>
      <c r="M272" s="182">
        <v>0.96359743040688173</v>
      </c>
      <c r="N272" s="182">
        <v>1.6320246343340949</v>
      </c>
      <c r="O272" s="182">
        <v>0.16691957511381084</v>
      </c>
      <c r="P272" s="182">
        <v>3.9691289966923948</v>
      </c>
      <c r="Q272" s="182">
        <v>0.28866605894866115</v>
      </c>
      <c r="R272" s="182">
        <v>-8.4331743079526298</v>
      </c>
      <c r="S272" s="182">
        <v>-27.930781476121535</v>
      </c>
      <c r="T272" s="8"/>
      <c r="U272" s="8"/>
      <c r="V272" s="8"/>
      <c r="W272" s="8"/>
      <c r="X272" s="8"/>
      <c r="Y272" s="50"/>
      <c r="Z272" s="51"/>
      <c r="AA272" s="8"/>
      <c r="AB272" s="8"/>
      <c r="AC272" s="13"/>
      <c r="AE272" s="8"/>
    </row>
    <row r="273" spans="2:32" s="10" customFormat="1" ht="12" customHeight="1" x14ac:dyDescent="0.2">
      <c r="B273" s="28">
        <v>211</v>
      </c>
      <c r="C273" s="166" t="s">
        <v>206</v>
      </c>
      <c r="D273" s="35">
        <v>42893</v>
      </c>
      <c r="E273" s="36">
        <v>10.829745780000001</v>
      </c>
      <c r="F273" s="180">
        <v>-6.1579907379159309</v>
      </c>
      <c r="G273" s="180">
        <v>6.9578487148824086</v>
      </c>
      <c r="H273" s="181">
        <v>44250</v>
      </c>
      <c r="I273" s="186">
        <v>79.349999999999994</v>
      </c>
      <c r="J273" s="182">
        <v>-8.8139007806609104E-2</v>
      </c>
      <c r="K273" s="182">
        <v>-1.5752914909451854</v>
      </c>
      <c r="L273" s="182">
        <v>3.5360125260959885</v>
      </c>
      <c r="M273" s="182">
        <v>16.008771929824551</v>
      </c>
      <c r="N273" s="182">
        <v>14.090582314881406</v>
      </c>
      <c r="O273" s="182">
        <v>1.1472275334607707</v>
      </c>
      <c r="P273" s="182">
        <v>27.963231736816784</v>
      </c>
      <c r="Q273" s="182">
        <v>5.2806156295608142</v>
      </c>
      <c r="R273" s="182">
        <v>-5.6062656064038379</v>
      </c>
      <c r="S273" s="182">
        <v>-19.305580110496777</v>
      </c>
      <c r="T273" s="8"/>
      <c r="U273" s="8"/>
      <c r="V273" s="8"/>
      <c r="W273" s="8"/>
      <c r="X273" s="8"/>
      <c r="Y273" s="50"/>
      <c r="Z273" s="51"/>
      <c r="AA273" s="8"/>
      <c r="AB273" s="8"/>
      <c r="AC273" s="13"/>
      <c r="AE273" s="8"/>
    </row>
    <row r="274" spans="2:32" s="10" customFormat="1" ht="12" customHeight="1" x14ac:dyDescent="0.2">
      <c r="B274" s="28">
        <v>212</v>
      </c>
      <c r="C274" s="166" t="s">
        <v>207</v>
      </c>
      <c r="D274" s="35">
        <v>41375</v>
      </c>
      <c r="E274" s="36">
        <v>324</v>
      </c>
      <c r="F274" s="180">
        <v>0.30959752321981782</v>
      </c>
      <c r="G274" s="180">
        <v>14.487632508833915</v>
      </c>
      <c r="H274" s="181">
        <v>44250</v>
      </c>
      <c r="I274" s="186">
        <v>77.875500000000002</v>
      </c>
      <c r="J274" s="182">
        <v>1.7338367881647443E-2</v>
      </c>
      <c r="K274" s="182">
        <v>-1.3021067666714292</v>
      </c>
      <c r="L274" s="182">
        <v>2.4336635304300858</v>
      </c>
      <c r="M274" s="182">
        <v>11.347268274060585</v>
      </c>
      <c r="N274" s="182">
        <v>10.961896321289499</v>
      </c>
      <c r="O274" s="182">
        <v>1.3607965638423147</v>
      </c>
      <c r="P274" s="182">
        <v>26.24972237398222</v>
      </c>
      <c r="Q274" s="182">
        <v>5.0279578245495671</v>
      </c>
      <c r="R274" s="182">
        <v>8.3329084956606625</v>
      </c>
      <c r="S274" s="182">
        <v>87.844159293621743</v>
      </c>
      <c r="T274" s="8"/>
      <c r="U274" s="8"/>
      <c r="V274" s="8"/>
      <c r="W274" s="8"/>
      <c r="X274" s="8"/>
      <c r="Y274" s="50"/>
      <c r="Z274" s="51"/>
      <c r="AA274" s="8"/>
      <c r="AB274" s="8"/>
      <c r="AC274" s="13"/>
      <c r="AE274" s="8"/>
    </row>
    <row r="275" spans="2:32" s="10" customFormat="1" ht="12" customHeight="1" x14ac:dyDescent="0.2">
      <c r="B275" s="28">
        <v>213</v>
      </c>
      <c r="C275" s="166" t="s">
        <v>209</v>
      </c>
      <c r="D275" s="35">
        <v>41375</v>
      </c>
      <c r="E275" s="36">
        <v>163</v>
      </c>
      <c r="F275" s="180">
        <v>2.515723270440251</v>
      </c>
      <c r="G275" s="180">
        <v>13.194444444444443</v>
      </c>
      <c r="H275" s="181">
        <v>44250</v>
      </c>
      <c r="I275" s="186">
        <v>67.468199999999996</v>
      </c>
      <c r="J275" s="182">
        <v>1.3489655213283491E-2</v>
      </c>
      <c r="K275" s="182">
        <v>-0.35475657377814773</v>
      </c>
      <c r="L275" s="182">
        <v>1.1505109383995515</v>
      </c>
      <c r="M275" s="182">
        <v>4.5775401069519273</v>
      </c>
      <c r="N275" s="182">
        <v>5.4660278405227247</v>
      </c>
      <c r="O275" s="182">
        <v>0.72887429083308142</v>
      </c>
      <c r="P275" s="182">
        <v>11.331091360925694</v>
      </c>
      <c r="Q275" s="182">
        <v>2.2437548872819013</v>
      </c>
      <c r="R275" s="182">
        <v>8.3206126809625793</v>
      </c>
      <c r="S275" s="182">
        <v>87.676290447108912</v>
      </c>
      <c r="T275" s="8"/>
      <c r="U275" s="8"/>
      <c r="V275" s="8"/>
      <c r="W275" s="8"/>
      <c r="X275" s="8"/>
      <c r="Y275" s="50"/>
      <c r="Z275" s="51"/>
      <c r="AA275" s="8"/>
      <c r="AB275" s="8"/>
      <c r="AC275" s="13"/>
      <c r="AE275" s="8"/>
    </row>
    <row r="276" spans="2:32" s="10" customFormat="1" x14ac:dyDescent="0.2">
      <c r="B276" s="28">
        <v>214</v>
      </c>
      <c r="C276" s="166" t="s">
        <v>208</v>
      </c>
      <c r="D276" s="35">
        <v>41375</v>
      </c>
      <c r="E276" s="36">
        <v>145</v>
      </c>
      <c r="F276" s="180">
        <v>5.8394160583941535</v>
      </c>
      <c r="G276" s="180">
        <v>21.848739495798309</v>
      </c>
      <c r="H276" s="181">
        <v>44250</v>
      </c>
      <c r="I276" s="186">
        <v>70.425200000000004</v>
      </c>
      <c r="J276" s="182">
        <v>1.5479810209018119E-2</v>
      </c>
      <c r="K276" s="182">
        <v>-0.81963519192419509</v>
      </c>
      <c r="L276" s="182">
        <v>1.7983235305596867</v>
      </c>
      <c r="M276" s="182">
        <v>8.0797539609947844</v>
      </c>
      <c r="N276" s="182">
        <v>8.3714703393091838</v>
      </c>
      <c r="O276" s="182">
        <v>1.0404591104734795</v>
      </c>
      <c r="P276" s="182">
        <v>19.064058563965737</v>
      </c>
      <c r="Q276" s="182">
        <v>3.708612392278865</v>
      </c>
      <c r="R276" s="182">
        <v>8.4583469951362353</v>
      </c>
      <c r="S276" s="182">
        <v>89.564215540835562</v>
      </c>
      <c r="T276" s="8"/>
      <c r="U276" s="8"/>
      <c r="V276" s="8"/>
      <c r="W276" s="8"/>
      <c r="X276" s="8"/>
      <c r="Y276" s="50"/>
      <c r="Z276" s="51"/>
      <c r="AA276" s="8"/>
      <c r="AB276" s="8"/>
      <c r="AC276" s="13"/>
      <c r="AE276" s="8"/>
    </row>
    <row r="277" spans="2:32" s="10" customFormat="1" x14ac:dyDescent="0.2">
      <c r="B277" s="28">
        <v>215</v>
      </c>
      <c r="C277" s="166" t="s">
        <v>212</v>
      </c>
      <c r="D277" s="35">
        <v>42194</v>
      </c>
      <c r="E277" s="36">
        <v>172</v>
      </c>
      <c r="F277" s="180">
        <v>-16.90821256038647</v>
      </c>
      <c r="G277" s="180">
        <v>-45.911949685534594</v>
      </c>
      <c r="H277" s="181">
        <v>44250</v>
      </c>
      <c r="I277" s="186">
        <v>63.401800000000001</v>
      </c>
      <c r="J277" s="182">
        <v>-4.7137314623446613E-2</v>
      </c>
      <c r="K277" s="182">
        <v>-1.2192993936221419</v>
      </c>
      <c r="L277" s="182">
        <v>3.0397488111760795</v>
      </c>
      <c r="M277" s="182">
        <v>12.603609251704517</v>
      </c>
      <c r="N277" s="182">
        <v>12.049583183849744</v>
      </c>
      <c r="O277" s="182">
        <v>1.5240992794235186</v>
      </c>
      <c r="P277" s="182">
        <v>26.860179640119398</v>
      </c>
      <c r="Q277" s="182">
        <v>5.603840272896532</v>
      </c>
      <c r="R277" s="182">
        <v>5.0832153671632296</v>
      </c>
      <c r="S277" s="182">
        <v>32.219260120300255</v>
      </c>
      <c r="T277" s="8"/>
      <c r="U277" s="8"/>
      <c r="V277" s="8"/>
      <c r="W277" s="8"/>
      <c r="X277" s="8"/>
      <c r="Y277" s="8"/>
      <c r="Z277" s="50"/>
      <c r="AA277" s="51"/>
      <c r="AB277" s="8"/>
      <c r="AC277" s="8"/>
      <c r="AD277" s="13"/>
      <c r="AF277" s="8"/>
    </row>
    <row r="278" spans="2:32" s="10" customFormat="1" x14ac:dyDescent="0.2">
      <c r="B278" s="28">
        <v>216</v>
      </c>
      <c r="C278" s="166" t="s">
        <v>234</v>
      </c>
      <c r="D278" s="35">
        <v>42964</v>
      </c>
      <c r="E278" s="36">
        <v>85</v>
      </c>
      <c r="F278" s="180">
        <v>2.4096385542168752</v>
      </c>
      <c r="G278" s="180">
        <v>-56.632653061224488</v>
      </c>
      <c r="H278" s="181">
        <v>44250</v>
      </c>
      <c r="I278" s="186">
        <v>53.506999999999998</v>
      </c>
      <c r="J278" s="182">
        <v>-4.1472691540322959E-2</v>
      </c>
      <c r="K278" s="182">
        <v>-1.1770398730799214</v>
      </c>
      <c r="L278" s="182">
        <v>2.8941194569439332</v>
      </c>
      <c r="M278" s="182">
        <v>12.418874655696644</v>
      </c>
      <c r="N278" s="182">
        <v>12.165773999811424</v>
      </c>
      <c r="O278" s="182">
        <v>1.4735444718376511</v>
      </c>
      <c r="P278" s="182">
        <v>26.890660646275254</v>
      </c>
      <c r="Q278" s="182">
        <v>5.3974144570576588</v>
      </c>
      <c r="R278" s="182">
        <v>2.960178475810582</v>
      </c>
      <c r="S278" s="182">
        <v>10.824949407659567</v>
      </c>
      <c r="T278" s="8"/>
      <c r="U278" s="8"/>
      <c r="V278" s="8"/>
      <c r="W278" s="8"/>
      <c r="X278" s="8"/>
      <c r="Y278" s="50"/>
      <c r="Z278" s="51"/>
      <c r="AA278" s="8"/>
      <c r="AB278" s="8"/>
      <c r="AC278" s="13"/>
      <c r="AE278" s="8"/>
    </row>
    <row r="279" spans="2:32" s="10" customFormat="1" x14ac:dyDescent="0.2">
      <c r="B279" s="28">
        <v>217</v>
      </c>
      <c r="C279" s="166" t="s">
        <v>221</v>
      </c>
      <c r="D279" s="35">
        <v>42662</v>
      </c>
      <c r="E279" s="36">
        <v>874</v>
      </c>
      <c r="F279" s="180">
        <v>1.8648018648018683</v>
      </c>
      <c r="G279" s="180">
        <v>10.214375788146279</v>
      </c>
      <c r="H279" s="181">
        <v>44250</v>
      </c>
      <c r="I279" s="186">
        <v>46.426499999999997</v>
      </c>
      <c r="J279" s="182">
        <v>-5.1691941872489267E-3</v>
      </c>
      <c r="K279" s="182">
        <v>-1.2088622948168481</v>
      </c>
      <c r="L279" s="182">
        <v>2.697818253408224</v>
      </c>
      <c r="M279" s="182">
        <v>11.887530456283946</v>
      </c>
      <c r="N279" s="182">
        <v>11.480499647019737</v>
      </c>
      <c r="O279" s="182">
        <v>1.4565122377622419</v>
      </c>
      <c r="P279" s="182">
        <v>25.911933651910957</v>
      </c>
      <c r="Q279" s="182">
        <v>5.3161082503458967</v>
      </c>
      <c r="R279" s="182">
        <v>1.5588449317491149</v>
      </c>
      <c r="S279" s="182">
        <v>6.961337765628528</v>
      </c>
      <c r="T279" s="8"/>
      <c r="U279" s="8"/>
      <c r="V279" s="8"/>
      <c r="W279" s="8"/>
      <c r="X279" s="8"/>
      <c r="Y279" s="50"/>
      <c r="Z279" s="51"/>
      <c r="AA279" s="8"/>
      <c r="AB279" s="8"/>
      <c r="AC279" s="13"/>
      <c r="AE279" s="8"/>
    </row>
    <row r="280" spans="2:32" s="10" customFormat="1" ht="12" customHeight="1" x14ac:dyDescent="0.2">
      <c r="B280" s="28">
        <v>218</v>
      </c>
      <c r="C280" s="166" t="s">
        <v>223</v>
      </c>
      <c r="D280" s="35">
        <v>42725</v>
      </c>
      <c r="E280" s="36">
        <v>464</v>
      </c>
      <c r="F280" s="180">
        <v>2.4282560706401668</v>
      </c>
      <c r="G280" s="180">
        <v>2.4282560706401668</v>
      </c>
      <c r="H280" s="181">
        <v>44250</v>
      </c>
      <c r="I280" s="186">
        <v>46.187199999999997</v>
      </c>
      <c r="J280" s="182">
        <v>7.3618888008386563E-3</v>
      </c>
      <c r="K280" s="182">
        <v>-1.2591873645144358</v>
      </c>
      <c r="L280" s="182">
        <v>2.6911652229594463</v>
      </c>
      <c r="M280" s="182">
        <v>11.722773331011261</v>
      </c>
      <c r="N280" s="182">
        <v>11.259873436931823</v>
      </c>
      <c r="O280" s="182">
        <v>1.532644537260941</v>
      </c>
      <c r="P280" s="182">
        <v>25.543834279703482</v>
      </c>
      <c r="Q280" s="182">
        <v>5.3477667839042509</v>
      </c>
      <c r="R280" s="182">
        <v>-0.78196489425664817</v>
      </c>
      <c r="S280" s="182">
        <v>-3.2267472296138244</v>
      </c>
      <c r="T280" s="8"/>
      <c r="U280" s="8"/>
      <c r="V280" s="8"/>
      <c r="W280" s="8"/>
      <c r="X280" s="8"/>
      <c r="Y280" s="50"/>
      <c r="Z280" s="51"/>
      <c r="AA280" s="8"/>
      <c r="AB280" s="8"/>
      <c r="AC280" s="13"/>
      <c r="AE280" s="8"/>
    </row>
    <row r="281" spans="2:32" s="10" customFormat="1" ht="12" customHeight="1" x14ac:dyDescent="0.2">
      <c r="B281" s="28">
        <v>219</v>
      </c>
      <c r="C281" s="166" t="s">
        <v>224</v>
      </c>
      <c r="D281" s="35">
        <v>42787</v>
      </c>
      <c r="E281" s="36">
        <v>538</v>
      </c>
      <c r="F281" s="180">
        <v>-2.5362318840579712</v>
      </c>
      <c r="G281" s="180">
        <v>-27.882037533512062</v>
      </c>
      <c r="H281" s="181">
        <v>44250</v>
      </c>
      <c r="I281" s="185">
        <v>44.935200000000002</v>
      </c>
      <c r="J281" s="182">
        <v>-1.0680907877158585E-2</v>
      </c>
      <c r="K281" s="182">
        <v>-1.2026682966083113</v>
      </c>
      <c r="L281" s="182">
        <v>2.699404170123465</v>
      </c>
      <c r="M281" s="182">
        <v>11.95371886001293</v>
      </c>
      <c r="N281" s="182">
        <v>11.601707733229883</v>
      </c>
      <c r="O281" s="182">
        <v>1.4338600451467398</v>
      </c>
      <c r="P281" s="182">
        <v>26.155496098981089</v>
      </c>
      <c r="Q281" s="182">
        <v>5.3390126518776171</v>
      </c>
      <c r="R281" s="182">
        <v>-1.2916702445613604</v>
      </c>
      <c r="S281" s="182">
        <v>-5.0775790882012783</v>
      </c>
      <c r="T281" s="8"/>
      <c r="U281" s="8"/>
      <c r="V281" s="8"/>
      <c r="W281" s="8"/>
      <c r="X281" s="8"/>
      <c r="Y281" s="50"/>
      <c r="Z281" s="51"/>
      <c r="AA281" s="8"/>
      <c r="AB281" s="8"/>
      <c r="AC281" s="13"/>
      <c r="AE281" s="8"/>
    </row>
    <row r="282" spans="2:32" s="10" customFormat="1" ht="12" customHeight="1" x14ac:dyDescent="0.2">
      <c r="B282" s="28">
        <v>220</v>
      </c>
      <c r="C282" s="166" t="s">
        <v>225</v>
      </c>
      <c r="D282" s="35">
        <v>42849</v>
      </c>
      <c r="E282" s="36">
        <v>277</v>
      </c>
      <c r="F282" s="180">
        <v>-12.341772151898734</v>
      </c>
      <c r="G282" s="180">
        <v>-63.115845539280954</v>
      </c>
      <c r="H282" s="181">
        <v>44250</v>
      </c>
      <c r="I282" s="186">
        <v>45.856400000000001</v>
      </c>
      <c r="J282" s="182">
        <v>-2.8341334310011401E-2</v>
      </c>
      <c r="K282" s="182">
        <v>-1.1902914964403211</v>
      </c>
      <c r="L282" s="182">
        <v>2.8779367159035729</v>
      </c>
      <c r="M282" s="182">
        <v>12.271234909155094</v>
      </c>
      <c r="N282" s="182">
        <v>11.759286790116953</v>
      </c>
      <c r="O282" s="182">
        <v>1.5195926499889323</v>
      </c>
      <c r="P282" s="182">
        <v>26.334175443623266</v>
      </c>
      <c r="Q282" s="182">
        <v>5.4693824979759942</v>
      </c>
      <c r="R282" s="182">
        <v>-0.85127950252660289</v>
      </c>
      <c r="S282" s="182">
        <v>-3.2282440845499027</v>
      </c>
      <c r="T282" s="8"/>
      <c r="U282" s="8"/>
      <c r="V282" s="8"/>
      <c r="W282" s="8"/>
      <c r="X282" s="8"/>
      <c r="Y282" s="50"/>
      <c r="Z282" s="51"/>
      <c r="AA282" s="8"/>
      <c r="AB282" s="8"/>
      <c r="AC282" s="13"/>
      <c r="AE282" s="8"/>
    </row>
    <row r="283" spans="2:32" s="10" customFormat="1" ht="12" customHeight="1" x14ac:dyDescent="0.2">
      <c r="B283" s="28">
        <v>221</v>
      </c>
      <c r="C283" s="166" t="s">
        <v>210</v>
      </c>
      <c r="D283" s="35">
        <v>42382</v>
      </c>
      <c r="E283" s="36">
        <v>18</v>
      </c>
      <c r="F283" s="180">
        <v>5.8823529411764719</v>
      </c>
      <c r="G283" s="180">
        <v>0</v>
      </c>
      <c r="H283" s="181">
        <v>44250</v>
      </c>
      <c r="I283" s="186">
        <v>137.10040000000001</v>
      </c>
      <c r="J283" s="182">
        <v>5.0864514302273456E-2</v>
      </c>
      <c r="K283" s="182">
        <v>-0.62797716552097649</v>
      </c>
      <c r="L283" s="182">
        <v>3.0472896236718006</v>
      </c>
      <c r="M283" s="182">
        <v>10.351610919545816</v>
      </c>
      <c r="N283" s="182">
        <v>10.821336480402222</v>
      </c>
      <c r="O283" s="182">
        <v>2.2958677365295888</v>
      </c>
      <c r="P283" s="182">
        <v>28.23356211406103</v>
      </c>
      <c r="Q283" s="182">
        <v>5.2776911771255985</v>
      </c>
      <c r="R283" s="182">
        <v>10.006529793935147</v>
      </c>
      <c r="S283" s="182">
        <v>62.919009104652133</v>
      </c>
      <c r="T283" s="8"/>
      <c r="U283" s="8"/>
      <c r="V283" s="8"/>
      <c r="W283" s="8"/>
      <c r="X283" s="8"/>
      <c r="Y283" s="50"/>
      <c r="Z283" s="51"/>
      <c r="AA283" s="8"/>
      <c r="AB283" s="8"/>
      <c r="AC283" s="13"/>
      <c r="AE283" s="8"/>
    </row>
    <row r="284" spans="2:32" s="10" customFormat="1" ht="12" customHeight="1" x14ac:dyDescent="0.2">
      <c r="B284" s="28">
        <v>222</v>
      </c>
      <c r="C284" s="166" t="s">
        <v>211</v>
      </c>
      <c r="D284" s="35">
        <v>42436</v>
      </c>
      <c r="E284" s="36">
        <v>25</v>
      </c>
      <c r="F284" s="180">
        <v>0</v>
      </c>
      <c r="G284" s="180">
        <v>8.6956521739130377</v>
      </c>
      <c r="H284" s="181">
        <v>44250</v>
      </c>
      <c r="I284" s="186">
        <v>133.76609999999999</v>
      </c>
      <c r="J284" s="182">
        <v>4.7643123833207568E-2</v>
      </c>
      <c r="K284" s="182">
        <v>-0.66109049483756843</v>
      </c>
      <c r="L284" s="182">
        <v>2.9021451072553273</v>
      </c>
      <c r="M284" s="182">
        <v>9.8979202011197707</v>
      </c>
      <c r="N284" s="182">
        <v>9.8540574588701801</v>
      </c>
      <c r="O284" s="182">
        <v>2.2006987776357345</v>
      </c>
      <c r="P284" s="182">
        <v>26.780254420899464</v>
      </c>
      <c r="Q284" s="182">
        <v>5.0091376392233711</v>
      </c>
      <c r="R284" s="182">
        <v>8.26437338260404</v>
      </c>
      <c r="S284" s="182">
        <v>48.54599495968985</v>
      </c>
      <c r="T284" s="8"/>
      <c r="U284" s="8"/>
      <c r="V284" s="8"/>
      <c r="W284" s="8"/>
      <c r="X284" s="8"/>
      <c r="Y284" s="50"/>
      <c r="Z284" s="51"/>
      <c r="AA284" s="8"/>
      <c r="AB284" s="8"/>
      <c r="AC284" s="13"/>
      <c r="AE284" s="8"/>
    </row>
    <row r="285" spans="2:32" s="10" customFormat="1" ht="12" customHeight="1" x14ac:dyDescent="0.2">
      <c r="B285" s="28">
        <v>223</v>
      </c>
      <c r="C285" s="166" t="s">
        <v>217</v>
      </c>
      <c r="D285" s="35">
        <v>42550</v>
      </c>
      <c r="E285" s="193">
        <v>146</v>
      </c>
      <c r="F285" s="180">
        <v>2.8169014084507005</v>
      </c>
      <c r="G285" s="184">
        <v>14.960629921259837</v>
      </c>
      <c r="H285" s="181">
        <v>44250</v>
      </c>
      <c r="I285" s="186">
        <v>126.5202</v>
      </c>
      <c r="J285" s="182">
        <v>4.7524871481208208E-2</v>
      </c>
      <c r="K285" s="182">
        <v>-0.65073196549004786</v>
      </c>
      <c r="L285" s="182">
        <v>2.9466520421680631</v>
      </c>
      <c r="M285" s="182">
        <v>10.185046488053118</v>
      </c>
      <c r="N285" s="182">
        <v>10.488824071365176</v>
      </c>
      <c r="O285" s="182">
        <v>2.2273933752681829</v>
      </c>
      <c r="P285" s="182">
        <v>27.554796958127326</v>
      </c>
      <c r="Q285" s="182">
        <v>5.1107224896879133</v>
      </c>
      <c r="R285" s="182">
        <v>8.5710032410855277</v>
      </c>
      <c r="S285" s="182">
        <v>46.735155291960552</v>
      </c>
      <c r="T285" s="8"/>
      <c r="U285" s="8"/>
      <c r="V285" s="8"/>
      <c r="W285" s="8"/>
      <c r="X285" s="8"/>
      <c r="Y285" s="50"/>
      <c r="Z285" s="51"/>
      <c r="AA285" s="8"/>
      <c r="AB285" s="8"/>
      <c r="AC285" s="13"/>
      <c r="AE285" s="8"/>
    </row>
    <row r="286" spans="2:32" s="10" customFormat="1" ht="11.25" customHeight="1" x14ac:dyDescent="0.2">
      <c r="B286" s="28">
        <v>224</v>
      </c>
      <c r="C286" s="166" t="s">
        <v>220</v>
      </c>
      <c r="D286" s="35">
        <v>42644</v>
      </c>
      <c r="E286" s="36">
        <v>150</v>
      </c>
      <c r="F286" s="180">
        <v>2.7397260273972712</v>
      </c>
      <c r="G286" s="180">
        <v>9.4890510948905096</v>
      </c>
      <c r="H286" s="181">
        <v>44250</v>
      </c>
      <c r="I286" s="186">
        <v>113.6151</v>
      </c>
      <c r="J286" s="182">
        <v>4.7110995265997602E-2</v>
      </c>
      <c r="K286" s="182">
        <v>-0.69400073945167229</v>
      </c>
      <c r="L286" s="182">
        <v>2.8634054126483788</v>
      </c>
      <c r="M286" s="182">
        <v>9.9221552714987773</v>
      </c>
      <c r="N286" s="182">
        <v>10.047471036468703</v>
      </c>
      <c r="O286" s="182">
        <v>2.1437446170388341</v>
      </c>
      <c r="P286" s="182">
        <v>26.919429161895714</v>
      </c>
      <c r="Q286" s="182">
        <v>5.0156809352548404</v>
      </c>
      <c r="R286" s="182">
        <v>6.7974842784035872</v>
      </c>
      <c r="S286" s="182">
        <v>33.629778164649117</v>
      </c>
      <c r="T286" s="8"/>
      <c r="U286" s="8"/>
      <c r="V286" s="8"/>
      <c r="W286" s="8"/>
      <c r="X286" s="8"/>
      <c r="Y286" s="50"/>
      <c r="Z286" s="51"/>
      <c r="AA286" s="8"/>
      <c r="AB286" s="8"/>
      <c r="AC286" s="13"/>
      <c r="AE286" s="8"/>
    </row>
    <row r="287" spans="2:32" s="10" customFormat="1" ht="11.25" customHeight="1" x14ac:dyDescent="0.2">
      <c r="B287" s="28">
        <v>225</v>
      </c>
      <c r="C287" s="166" t="s">
        <v>227</v>
      </c>
      <c r="D287" s="35">
        <v>42748</v>
      </c>
      <c r="E287" s="36">
        <v>114</v>
      </c>
      <c r="F287" s="180">
        <v>-0.86956521739129933</v>
      </c>
      <c r="G287" s="180">
        <v>-14.28571428571429</v>
      </c>
      <c r="H287" s="181">
        <v>44250</v>
      </c>
      <c r="I287" s="186">
        <v>104.3099</v>
      </c>
      <c r="J287" s="182">
        <v>4.6613652429039476E-2</v>
      </c>
      <c r="K287" s="182">
        <v>-0.60299573005077045</v>
      </c>
      <c r="L287" s="182">
        <v>2.9692404888354007</v>
      </c>
      <c r="M287" s="182">
        <v>10.025853094091142</v>
      </c>
      <c r="N287" s="182">
        <v>10.133773967395987</v>
      </c>
      <c r="O287" s="182">
        <v>2.2470654544563651</v>
      </c>
      <c r="P287" s="182">
        <v>27.210142674037652</v>
      </c>
      <c r="Q287" s="182">
        <v>5.0734688984853005</v>
      </c>
      <c r="R287" s="182">
        <v>3.9788507605565737</v>
      </c>
      <c r="S287" s="182">
        <v>17.441810729482722</v>
      </c>
      <c r="T287" s="8"/>
      <c r="U287" s="8"/>
      <c r="V287" s="8"/>
      <c r="W287" s="8"/>
      <c r="X287" s="8"/>
      <c r="Y287" s="50"/>
      <c r="Z287" s="51"/>
      <c r="AA287" s="8"/>
      <c r="AB287" s="8"/>
      <c r="AC287" s="13"/>
      <c r="AE287" s="8"/>
    </row>
    <row r="288" spans="2:32" s="10" customFormat="1" ht="11.25" customHeight="1" x14ac:dyDescent="0.2">
      <c r="B288" s="28">
        <v>226</v>
      </c>
      <c r="C288" s="166" t="s">
        <v>229</v>
      </c>
      <c r="D288" s="35">
        <v>42882</v>
      </c>
      <c r="E288" s="36">
        <v>138</v>
      </c>
      <c r="F288" s="180">
        <v>-9.8039215686274499</v>
      </c>
      <c r="G288" s="180">
        <v>-1.4285714285714235</v>
      </c>
      <c r="H288" s="181">
        <v>44250</v>
      </c>
      <c r="I288" s="186">
        <v>102.1759</v>
      </c>
      <c r="J288" s="182">
        <v>4.6803964824571054E-2</v>
      </c>
      <c r="K288" s="182">
        <v>-0.66343698077842017</v>
      </c>
      <c r="L288" s="182">
        <v>2.8919249054167429</v>
      </c>
      <c r="M288" s="182">
        <v>10.002228555002834</v>
      </c>
      <c r="N288" s="182">
        <v>10.347102975322709</v>
      </c>
      <c r="O288" s="182">
        <v>2.180906864436305</v>
      </c>
      <c r="P288" s="182">
        <v>27.4010538627087</v>
      </c>
      <c r="Q288" s="182">
        <v>5.0568746741902926</v>
      </c>
      <c r="R288" s="182">
        <v>3.6475862042929075</v>
      </c>
      <c r="S288" s="182">
        <v>14.370758379731452</v>
      </c>
      <c r="T288" s="8"/>
      <c r="U288" s="8"/>
      <c r="V288" s="8"/>
      <c r="W288" s="8"/>
      <c r="X288" s="8"/>
      <c r="Y288" s="50"/>
      <c r="Z288" s="51"/>
      <c r="AA288" s="8"/>
      <c r="AB288" s="8"/>
      <c r="AC288" s="13"/>
      <c r="AE288" s="8"/>
    </row>
    <row r="289" spans="2:31" s="10" customFormat="1" ht="11.25" customHeight="1" x14ac:dyDescent="0.2">
      <c r="B289" s="28">
        <v>227</v>
      </c>
      <c r="C289" s="166" t="s">
        <v>232</v>
      </c>
      <c r="D289" s="35">
        <v>42915</v>
      </c>
      <c r="E289" s="36">
        <v>36</v>
      </c>
      <c r="F289" s="180">
        <v>2.857142857142847</v>
      </c>
      <c r="G289" s="180">
        <v>2.857142857142847</v>
      </c>
      <c r="H289" s="181">
        <v>44250</v>
      </c>
      <c r="I289" s="186">
        <v>106.6977</v>
      </c>
      <c r="J289" s="182">
        <v>4.0786016865723695E-2</v>
      </c>
      <c r="K289" s="182">
        <v>-0.69431711677839791</v>
      </c>
      <c r="L289" s="182">
        <v>2.6908073865828941</v>
      </c>
      <c r="M289" s="182">
        <v>9.1932014253754968</v>
      </c>
      <c r="N289" s="182">
        <v>9.1593525595708325</v>
      </c>
      <c r="O289" s="182">
        <v>2.0394950131544354</v>
      </c>
      <c r="P289" s="182">
        <v>26.077590790820061</v>
      </c>
      <c r="Q289" s="182">
        <v>4.6727019088709687</v>
      </c>
      <c r="R289" s="182">
        <v>3.7640295876073537</v>
      </c>
      <c r="S289" s="182">
        <v>14.470037766070231</v>
      </c>
      <c r="T289" s="8"/>
      <c r="U289" s="8"/>
      <c r="V289" s="8"/>
      <c r="W289" s="8"/>
      <c r="X289" s="8"/>
      <c r="Y289" s="50"/>
      <c r="Z289" s="51"/>
      <c r="AA289" s="8"/>
      <c r="AB289" s="8"/>
      <c r="AC289" s="13"/>
      <c r="AE289" s="8"/>
    </row>
    <row r="290" spans="2:31" s="10" customFormat="1" ht="11.25" customHeight="1" x14ac:dyDescent="0.2">
      <c r="B290" s="28">
        <v>228</v>
      </c>
      <c r="C290" s="166" t="s">
        <v>235</v>
      </c>
      <c r="D290" s="35">
        <v>43042</v>
      </c>
      <c r="E290" s="36">
        <v>71</v>
      </c>
      <c r="F290" s="180">
        <v>0</v>
      </c>
      <c r="G290" s="180">
        <v>-41.322314049586772</v>
      </c>
      <c r="H290" s="181">
        <v>44250</v>
      </c>
      <c r="I290" s="186">
        <v>123.3047</v>
      </c>
      <c r="J290" s="182">
        <v>4.4949545352390707E-2</v>
      </c>
      <c r="K290" s="182">
        <v>-0.66654797590627313</v>
      </c>
      <c r="L290" s="182">
        <v>2.848365749213011</v>
      </c>
      <c r="M290" s="182">
        <v>9.7561778890230997</v>
      </c>
      <c r="N290" s="182">
        <v>9.8315535005356622</v>
      </c>
      <c r="O290" s="182">
        <v>2.1517322053163479</v>
      </c>
      <c r="P290" s="182">
        <v>27.135548342660897</v>
      </c>
      <c r="Q290" s="182">
        <v>4.9496380098970283</v>
      </c>
      <c r="R290" s="182">
        <v>8.7946617560696225</v>
      </c>
      <c r="S290" s="182">
        <v>32.207581654238759</v>
      </c>
      <c r="T290" s="8"/>
      <c r="U290" s="8"/>
      <c r="V290" s="8"/>
      <c r="W290" s="8"/>
      <c r="X290" s="8"/>
      <c r="Y290" s="50"/>
      <c r="Z290" s="51"/>
      <c r="AA290" s="8"/>
      <c r="AB290" s="8"/>
      <c r="AC290" s="13"/>
      <c r="AE290" s="8"/>
    </row>
    <row r="291" spans="2:31" customFormat="1" ht="11.25" customHeight="1" x14ac:dyDescent="0.2">
      <c r="B291" s="28"/>
      <c r="C291" s="166"/>
      <c r="D291" s="22" t="s">
        <v>23</v>
      </c>
      <c r="E291" s="110">
        <v>6051.478729299999</v>
      </c>
      <c r="F291" s="184"/>
      <c r="G291" s="184"/>
      <c r="H291" s="184"/>
      <c r="I291" s="183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</row>
    <row r="292" spans="2:31" customFormat="1" ht="11.25" customHeight="1" x14ac:dyDescent="0.2">
      <c r="B292" s="21"/>
      <c r="C292" s="163"/>
      <c r="D292" s="78"/>
      <c r="E292" s="111"/>
      <c r="F292" s="102"/>
      <c r="G292" s="102"/>
      <c r="H292" s="102"/>
      <c r="I292" s="25"/>
      <c r="J292" s="26"/>
      <c r="K292" s="26"/>
      <c r="L292" s="26"/>
      <c r="M292" s="26"/>
      <c r="N292" s="26"/>
      <c r="O292" s="26"/>
      <c r="P292" s="26"/>
      <c r="Q292" s="26"/>
      <c r="R292" s="26"/>
      <c r="S292" s="27"/>
    </row>
    <row r="293" spans="2:31" customFormat="1" ht="11.25" customHeight="1" x14ac:dyDescent="0.2">
      <c r="B293" s="196" t="s">
        <v>318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8"/>
    </row>
    <row r="294" spans="2:31" customFormat="1" ht="11.25" customHeight="1" x14ac:dyDescent="0.2">
      <c r="B294" s="28">
        <v>229</v>
      </c>
      <c r="C294" s="166" t="s">
        <v>317</v>
      </c>
      <c r="D294" s="35">
        <v>43906</v>
      </c>
      <c r="E294" s="193">
        <v>27</v>
      </c>
      <c r="F294" s="184">
        <v>0</v>
      </c>
      <c r="G294" s="184">
        <v>3.8461538461538547</v>
      </c>
      <c r="H294" s="181">
        <v>44250</v>
      </c>
      <c r="I294" s="186">
        <v>500</v>
      </c>
      <c r="J294" s="182">
        <v>15.767508410128194</v>
      </c>
      <c r="K294" s="182">
        <v>3.3690212684463718</v>
      </c>
      <c r="L294" s="182">
        <v>5.7376438943195325</v>
      </c>
      <c r="M294" s="182">
        <v>4.6618644095924546</v>
      </c>
      <c r="N294" s="182">
        <v>4.8236149499586833</v>
      </c>
      <c r="O294" s="182">
        <v>5.7313947135280339</v>
      </c>
      <c r="P294" s="182">
        <v>4.9532510690611531</v>
      </c>
      <c r="Q294" s="182">
        <v>5.1561873979348967</v>
      </c>
      <c r="R294" s="182">
        <v>5.7538518973545116</v>
      </c>
      <c r="S294" s="182">
        <v>5.4140092880726076</v>
      </c>
    </row>
    <row r="295" spans="2:31" customFormat="1" ht="11.25" customHeight="1" x14ac:dyDescent="0.2">
      <c r="B295" s="28"/>
      <c r="C295" s="166"/>
      <c r="D295" s="22" t="s">
        <v>23</v>
      </c>
      <c r="E295" s="110">
        <v>27</v>
      </c>
      <c r="F295" s="184"/>
      <c r="G295" s="184"/>
      <c r="H295" s="184"/>
      <c r="I295" s="183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</row>
    <row r="296" spans="2:31" customFormat="1" ht="11.25" customHeight="1" x14ac:dyDescent="0.2">
      <c r="B296" s="21"/>
      <c r="C296" s="163"/>
      <c r="D296" s="78"/>
      <c r="E296" s="111"/>
      <c r="F296" s="102"/>
      <c r="G296" s="102"/>
      <c r="H296" s="102"/>
      <c r="I296" s="25"/>
      <c r="J296" s="26"/>
      <c r="K296" s="26"/>
      <c r="L296" s="26"/>
      <c r="M296" s="26"/>
      <c r="N296" s="26"/>
      <c r="O296" s="26"/>
      <c r="P296" s="26"/>
      <c r="Q296" s="26"/>
      <c r="R296" s="26"/>
      <c r="S296" s="27"/>
    </row>
    <row r="297" spans="2:31" customFormat="1" ht="11.25" customHeight="1" x14ac:dyDescent="0.2">
      <c r="B297" s="196" t="s">
        <v>300</v>
      </c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97"/>
      <c r="P297" s="197"/>
      <c r="Q297" s="197"/>
      <c r="R297" s="197"/>
      <c r="S297" s="198"/>
    </row>
    <row r="298" spans="2:31" s="10" customFormat="1" ht="11.25" customHeight="1" x14ac:dyDescent="0.2">
      <c r="B298" s="28">
        <v>230</v>
      </c>
      <c r="C298" s="166" t="s">
        <v>262</v>
      </c>
      <c r="D298" s="35">
        <v>43552</v>
      </c>
      <c r="E298" s="193">
        <v>366.76396999999997</v>
      </c>
      <c r="F298" s="184">
        <v>-5.5930546852257512</v>
      </c>
      <c r="G298" s="182">
        <v>-3.209861002251102</v>
      </c>
      <c r="H298" s="181">
        <v>44250</v>
      </c>
      <c r="I298" s="182">
        <v>115.9164</v>
      </c>
      <c r="J298" s="182">
        <v>3.9008830494546842E-2</v>
      </c>
      <c r="K298" s="182">
        <v>-0.45052859388017286</v>
      </c>
      <c r="L298" s="182">
        <v>1.5054659834041528</v>
      </c>
      <c r="M298" s="182">
        <v>7.3372552033609928</v>
      </c>
      <c r="N298" s="182">
        <v>7.7540320706484644</v>
      </c>
      <c r="O298" s="182">
        <v>0.91199699135013912</v>
      </c>
      <c r="P298" s="182">
        <v>15.849786372835673</v>
      </c>
      <c r="Q298" s="182">
        <v>3.4254959974017396</v>
      </c>
      <c r="R298" s="182">
        <v>12.695377816290154</v>
      </c>
      <c r="S298" s="182">
        <v>25.678658291823208</v>
      </c>
      <c r="T298" s="8"/>
      <c r="U298" s="8"/>
      <c r="V298" s="8"/>
      <c r="W298" s="8"/>
      <c r="X298" s="8"/>
      <c r="Y298" s="50"/>
      <c r="Z298" s="51"/>
      <c r="AA298" s="8"/>
      <c r="AB298" s="8"/>
      <c r="AC298" s="13"/>
      <c r="AE298" s="8"/>
    </row>
    <row r="299" spans="2:31" s="10" customFormat="1" ht="11.25" customHeight="1" x14ac:dyDescent="0.2">
      <c r="B299" s="28">
        <f>1+B298</f>
        <v>231</v>
      </c>
      <c r="C299" s="166" t="s">
        <v>255</v>
      </c>
      <c r="D299" s="35">
        <v>43368</v>
      </c>
      <c r="E299" s="193">
        <v>494</v>
      </c>
      <c r="F299" s="184">
        <v>-0.80321285140562138</v>
      </c>
      <c r="G299" s="182">
        <v>-18.07628524046434</v>
      </c>
      <c r="H299" s="181">
        <v>44250</v>
      </c>
      <c r="I299" s="182">
        <v>110.0035</v>
      </c>
      <c r="J299" s="182">
        <v>5.1934397124431264E-2</v>
      </c>
      <c r="K299" s="182">
        <v>9.2355007188249516E-2</v>
      </c>
      <c r="L299" s="182">
        <v>0.47009374474831223</v>
      </c>
      <c r="M299" s="182">
        <v>1.3955267560456175</v>
      </c>
      <c r="N299" s="182">
        <v>2.6300444560548364</v>
      </c>
      <c r="O299" s="182">
        <v>0.37145380687686469</v>
      </c>
      <c r="P299" s="182">
        <v>4.2483647742716846</v>
      </c>
      <c r="Q299" s="182">
        <v>0.76136529137882381</v>
      </c>
      <c r="R299" s="182">
        <v>3.9693526129918277</v>
      </c>
      <c r="S299" s="182">
        <v>10.00350000000012</v>
      </c>
      <c r="T299" s="8"/>
      <c r="U299" s="8"/>
      <c r="V299" s="8"/>
      <c r="W299" s="8"/>
      <c r="X299" s="8"/>
      <c r="Y299" s="50"/>
      <c r="Z299" s="51"/>
      <c r="AA299" s="8"/>
      <c r="AB299" s="8"/>
      <c r="AC299" s="13"/>
      <c r="AE299" s="8"/>
    </row>
    <row r="300" spans="2:31" s="10" customFormat="1" ht="11.25" customHeight="1" x14ac:dyDescent="0.2">
      <c r="B300" s="28">
        <f t="shared" ref="B300:B327" si="13">1+B299</f>
        <v>232</v>
      </c>
      <c r="C300" s="166" t="s">
        <v>260</v>
      </c>
      <c r="D300" s="35">
        <v>43452</v>
      </c>
      <c r="E300" s="193">
        <v>146</v>
      </c>
      <c r="F300" s="184">
        <v>-2.0134228187919434</v>
      </c>
      <c r="G300" s="182">
        <v>-2.0134228187919434</v>
      </c>
      <c r="H300" s="181">
        <v>44250</v>
      </c>
      <c r="I300" s="182">
        <v>118.236</v>
      </c>
      <c r="J300" s="182">
        <v>1.6325950563667035E-2</v>
      </c>
      <c r="K300" s="182">
        <v>0.11761508114933594</v>
      </c>
      <c r="L300" s="182">
        <v>0.50705757844939914</v>
      </c>
      <c r="M300" s="182">
        <v>1.598354985869066</v>
      </c>
      <c r="N300" s="182">
        <v>2.7607455273140458</v>
      </c>
      <c r="O300" s="182">
        <v>0.41120390516324878</v>
      </c>
      <c r="P300" s="182">
        <v>5.5279072922392425</v>
      </c>
      <c r="Q300" s="182">
        <v>0.78944743793998295</v>
      </c>
      <c r="R300" s="182">
        <v>8.0513994210637208</v>
      </c>
      <c r="S300" s="182">
        <v>18.548136930184846</v>
      </c>
      <c r="T300" s="8"/>
      <c r="U300" s="8"/>
      <c r="V300" s="8"/>
      <c r="W300" s="8"/>
      <c r="X300" s="8"/>
      <c r="Y300" s="50"/>
      <c r="Z300" s="51"/>
      <c r="AA300" s="8"/>
      <c r="AB300" s="8"/>
      <c r="AC300" s="13"/>
      <c r="AE300" s="8"/>
    </row>
    <row r="301" spans="2:31" s="10" customFormat="1" ht="11.25" customHeight="1" x14ac:dyDescent="0.2">
      <c r="B301" s="28">
        <f t="shared" si="13"/>
        <v>233</v>
      </c>
      <c r="C301" s="166" t="s">
        <v>253</v>
      </c>
      <c r="D301" s="35">
        <v>43293</v>
      </c>
      <c r="E301" s="193">
        <v>63.05</v>
      </c>
      <c r="F301" s="184">
        <v>-7.2794117647058894</v>
      </c>
      <c r="G301" s="182">
        <v>-26.720130172013022</v>
      </c>
      <c r="H301" s="181">
        <v>44250</v>
      </c>
      <c r="I301" s="182">
        <v>104.16679999999999</v>
      </c>
      <c r="J301" s="182">
        <v>1.4402055461348873E-2</v>
      </c>
      <c r="K301" s="182">
        <v>0.12158750022823739</v>
      </c>
      <c r="L301" s="182">
        <v>0.57613152830782166</v>
      </c>
      <c r="M301" s="182">
        <v>1.4242872721607513</v>
      </c>
      <c r="N301" s="182">
        <v>2.8349841206533943</v>
      </c>
      <c r="O301" s="182">
        <v>0.45770077209272841</v>
      </c>
      <c r="P301" s="182">
        <v>3.8822664721328337</v>
      </c>
      <c r="Q301" s="182">
        <v>0.90191668192298735</v>
      </c>
      <c r="R301" s="182">
        <v>5.8127871527035913</v>
      </c>
      <c r="S301" s="182">
        <v>15.967694447538761</v>
      </c>
      <c r="T301" s="8"/>
      <c r="U301" s="8"/>
      <c r="V301" s="8"/>
      <c r="W301" s="8"/>
      <c r="X301" s="8"/>
      <c r="Y301" s="50"/>
      <c r="Z301" s="51"/>
      <c r="AA301" s="8"/>
      <c r="AB301" s="8"/>
      <c r="AC301" s="13"/>
      <c r="AE301" s="8"/>
    </row>
    <row r="302" spans="2:31" s="10" customFormat="1" ht="11.25" customHeight="1" x14ac:dyDescent="0.2">
      <c r="B302" s="28">
        <f t="shared" si="13"/>
        <v>234</v>
      </c>
      <c r="C302" s="166" t="s">
        <v>254</v>
      </c>
      <c r="D302" s="35">
        <v>43448</v>
      </c>
      <c r="E302" s="193">
        <v>28.72</v>
      </c>
      <c r="F302" s="184">
        <v>-1.5089163237311465</v>
      </c>
      <c r="G302" s="182">
        <v>-0.96551724137931005</v>
      </c>
      <c r="H302" s="181">
        <v>44250</v>
      </c>
      <c r="I302" s="182">
        <v>104.12220000000001</v>
      </c>
      <c r="J302" s="182">
        <v>1.4504294135564422E-2</v>
      </c>
      <c r="K302" s="182">
        <v>0.12289123260482704</v>
      </c>
      <c r="L302" s="182">
        <v>0.57025957242122782</v>
      </c>
      <c r="M302" s="182">
        <v>1.4116689132856797</v>
      </c>
      <c r="N302" s="182">
        <v>2.821203314462073</v>
      </c>
      <c r="O302" s="182">
        <v>0.452567265233772</v>
      </c>
      <c r="P302" s="182">
        <v>3.8540488458798539</v>
      </c>
      <c r="Q302" s="182">
        <v>0.88666380510642462</v>
      </c>
      <c r="R302" s="182">
        <v>7.0496325754808131</v>
      </c>
      <c r="S302" s="182">
        <v>16.146557709467778</v>
      </c>
      <c r="T302" s="8"/>
      <c r="U302" s="8"/>
      <c r="V302" s="8"/>
      <c r="W302" s="8"/>
      <c r="X302" s="8"/>
      <c r="Y302" s="50"/>
      <c r="Z302" s="51"/>
      <c r="AA302" s="8"/>
      <c r="AB302" s="8"/>
      <c r="AC302" s="13"/>
      <c r="AE302" s="8"/>
    </row>
    <row r="303" spans="2:31" s="10" customFormat="1" ht="11.25" customHeight="1" x14ac:dyDescent="0.2">
      <c r="B303" s="28">
        <f t="shared" si="13"/>
        <v>235</v>
      </c>
      <c r="C303" s="166" t="s">
        <v>261</v>
      </c>
      <c r="D303" s="35">
        <v>43472</v>
      </c>
      <c r="E303" s="193">
        <v>496</v>
      </c>
      <c r="F303" s="184">
        <v>1.0183299389002087</v>
      </c>
      <c r="G303" s="182">
        <v>8.7719298245614077</v>
      </c>
      <c r="H303" s="181">
        <v>44250</v>
      </c>
      <c r="I303" s="182">
        <v>548.81200000000001</v>
      </c>
      <c r="J303" s="182">
        <v>-1.330128149634735E-3</v>
      </c>
      <c r="K303" s="182">
        <v>-0.27284447864717176</v>
      </c>
      <c r="L303" s="182">
        <v>0.96769012574871027</v>
      </c>
      <c r="M303" s="182">
        <v>3.5630730235793662</v>
      </c>
      <c r="N303" s="182">
        <v>4.6782007263608261</v>
      </c>
      <c r="O303" s="182">
        <v>0.73271906317675661</v>
      </c>
      <c r="P303" s="182">
        <v>10.094886557403381</v>
      </c>
      <c r="Q303" s="182">
        <v>1.7480518955629298</v>
      </c>
      <c r="R303" s="182">
        <v>8.2298760852860031</v>
      </c>
      <c r="S303" s="182">
        <v>18.361704138208388</v>
      </c>
      <c r="T303" s="8"/>
      <c r="U303" s="8"/>
      <c r="V303" s="8"/>
      <c r="W303" s="8"/>
      <c r="X303" s="8"/>
      <c r="Y303" s="50"/>
      <c r="Z303" s="51"/>
      <c r="AA303" s="8"/>
      <c r="AB303" s="8"/>
      <c r="AC303" s="13"/>
      <c r="AE303" s="8"/>
    </row>
    <row r="304" spans="2:31" s="10" customFormat="1" ht="11.25" customHeight="1" x14ac:dyDescent="0.2">
      <c r="B304" s="28">
        <f t="shared" si="13"/>
        <v>236</v>
      </c>
      <c r="C304" s="166" t="s">
        <v>266</v>
      </c>
      <c r="D304" s="35">
        <v>43819</v>
      </c>
      <c r="E304" s="193">
        <v>633.25</v>
      </c>
      <c r="F304" s="184">
        <v>-6.0041561525901788</v>
      </c>
      <c r="G304" s="182">
        <v>-14.346967483633611</v>
      </c>
      <c r="H304" s="181">
        <v>44250</v>
      </c>
      <c r="I304" s="182">
        <v>119.31</v>
      </c>
      <c r="J304" s="182">
        <v>-0.14228322731838494</v>
      </c>
      <c r="K304" s="182">
        <v>-1.1188463451019426</v>
      </c>
      <c r="L304" s="182">
        <v>3.0755939524838238</v>
      </c>
      <c r="M304" s="182">
        <v>12.805004179311874</v>
      </c>
      <c r="N304" s="182">
        <v>12.44484170939948</v>
      </c>
      <c r="O304" s="182">
        <v>0.71754178625698106</v>
      </c>
      <c r="P304" s="182">
        <v>19.372457318651715</v>
      </c>
      <c r="Q304" s="182">
        <v>5.4164204035034302</v>
      </c>
      <c r="R304" s="182">
        <v>22.626475382616505</v>
      </c>
      <c r="S304" s="182">
        <v>27.304839996733655</v>
      </c>
      <c r="T304" s="8"/>
      <c r="U304" s="8"/>
      <c r="V304" s="8"/>
      <c r="W304" s="8"/>
      <c r="X304" s="8"/>
      <c r="Y304" s="50"/>
      <c r="Z304" s="51"/>
      <c r="AA304" s="8"/>
      <c r="AB304" s="8"/>
      <c r="AC304" s="13"/>
      <c r="AE304" s="8"/>
    </row>
    <row r="305" spans="2:31" s="10" customFormat="1" ht="11.25" customHeight="1" x14ac:dyDescent="0.2">
      <c r="B305" s="28">
        <f t="shared" si="13"/>
        <v>237</v>
      </c>
      <c r="C305" s="166" t="s">
        <v>267</v>
      </c>
      <c r="D305" s="35">
        <v>43920</v>
      </c>
      <c r="E305" s="193">
        <v>1384.01</v>
      </c>
      <c r="F305" s="184">
        <v>3.2989752278308249</v>
      </c>
      <c r="G305" s="182">
        <v>10.75181050694194</v>
      </c>
      <c r="H305" s="181">
        <v>44250</v>
      </c>
      <c r="I305" s="182">
        <v>118.76</v>
      </c>
      <c r="J305" s="182">
        <v>-0.14294122593122571</v>
      </c>
      <c r="K305" s="182">
        <v>-1.1404311995338534</v>
      </c>
      <c r="L305" s="182">
        <v>2.9740743952137549</v>
      </c>
      <c r="M305" s="182">
        <v>9.3453641469478441</v>
      </c>
      <c r="N305" s="182">
        <v>11.795161442153933</v>
      </c>
      <c r="O305" s="182">
        <v>0.58439908528837847</v>
      </c>
      <c r="P305" s="182">
        <v>18.676926151693962</v>
      </c>
      <c r="Q305" s="182">
        <v>4.5606620883958726</v>
      </c>
      <c r="R305" s="182">
        <v>23.361702651172479</v>
      </c>
      <c r="S305" s="182">
        <v>20.902987738600199</v>
      </c>
      <c r="T305" s="8"/>
      <c r="U305" s="8"/>
      <c r="V305" s="8"/>
      <c r="W305" s="8"/>
      <c r="X305" s="8"/>
      <c r="Y305" s="50"/>
      <c r="Z305" s="51"/>
      <c r="AA305" s="8"/>
      <c r="AB305" s="8"/>
      <c r="AC305" s="13"/>
      <c r="AE305" s="8"/>
    </row>
    <row r="306" spans="2:31" s="10" customFormat="1" ht="11.25" customHeight="1" x14ac:dyDescent="0.2">
      <c r="B306" s="28">
        <f t="shared" si="13"/>
        <v>238</v>
      </c>
      <c r="C306" s="166" t="s">
        <v>268</v>
      </c>
      <c r="D306" s="35">
        <v>44036</v>
      </c>
      <c r="E306" s="193">
        <v>482.89</v>
      </c>
      <c r="F306" s="184">
        <v>2.4417667274810206</v>
      </c>
      <c r="G306" s="182" t="s">
        <v>33</v>
      </c>
      <c r="H306" s="181">
        <v>44250</v>
      </c>
      <c r="I306" s="182">
        <v>114.16</v>
      </c>
      <c r="J306" s="182">
        <v>-0.13995801259621965</v>
      </c>
      <c r="K306" s="182">
        <v>-1.1088011088010941</v>
      </c>
      <c r="L306" s="182">
        <v>2.8283192217618769</v>
      </c>
      <c r="M306" s="182">
        <v>10.910327406975661</v>
      </c>
      <c r="N306" s="182">
        <v>10.931882227188726</v>
      </c>
      <c r="O306" s="182">
        <v>0.52835505459671861</v>
      </c>
      <c r="P306" s="182">
        <v>14.159999999999929</v>
      </c>
      <c r="Q306" s="182">
        <v>4.4178176163907734</v>
      </c>
      <c r="R306" s="182">
        <v>25.341890385032361</v>
      </c>
      <c r="S306" s="182">
        <v>14.159999999999929</v>
      </c>
      <c r="T306" s="8"/>
      <c r="U306" s="8"/>
      <c r="V306" s="8"/>
      <c r="W306" s="8"/>
      <c r="X306" s="8"/>
      <c r="Y306" s="50"/>
      <c r="Z306" s="51"/>
      <c r="AA306" s="8"/>
      <c r="AB306" s="8"/>
      <c r="AC306" s="13"/>
      <c r="AE306" s="8"/>
    </row>
    <row r="307" spans="2:31" s="10" customFormat="1" ht="11.25" customHeight="1" x14ac:dyDescent="0.2">
      <c r="B307" s="28">
        <f t="shared" si="13"/>
        <v>239</v>
      </c>
      <c r="C307" s="166" t="s">
        <v>269</v>
      </c>
      <c r="D307" s="35">
        <v>44119</v>
      </c>
      <c r="E307" s="193">
        <v>1070.43</v>
      </c>
      <c r="F307" s="184">
        <v>2.2280584471397358</v>
      </c>
      <c r="G307" s="182" t="s">
        <v>33</v>
      </c>
      <c r="H307" s="181">
        <v>44250</v>
      </c>
      <c r="I307" s="182">
        <v>108.36</v>
      </c>
      <c r="J307" s="182">
        <v>-0.13823610727122793</v>
      </c>
      <c r="K307" s="182">
        <v>-1.1313868613138656</v>
      </c>
      <c r="L307" s="182">
        <v>2.9450883526505489</v>
      </c>
      <c r="M307" s="182">
        <v>9.8317453882019521</v>
      </c>
      <c r="N307" s="182" t="s">
        <v>33</v>
      </c>
      <c r="O307" s="182">
        <v>0.52880601168938668</v>
      </c>
      <c r="P307" s="182">
        <v>8.3599999999999888</v>
      </c>
      <c r="Q307" s="182">
        <v>4.5844995656789678</v>
      </c>
      <c r="R307" s="182">
        <v>24.858484168416872</v>
      </c>
      <c r="S307" s="182">
        <v>8.3599999999999888</v>
      </c>
      <c r="T307" s="8"/>
      <c r="U307" s="8"/>
      <c r="V307" s="8"/>
      <c r="W307" s="8"/>
      <c r="X307" s="8"/>
      <c r="Y307" s="50"/>
      <c r="Z307" s="51"/>
      <c r="AA307" s="8"/>
      <c r="AB307" s="8"/>
      <c r="AC307" s="13"/>
      <c r="AE307" s="8"/>
    </row>
    <row r="308" spans="2:31" s="10" customFormat="1" ht="11.25" customHeight="1" x14ac:dyDescent="0.2">
      <c r="B308" s="28">
        <f t="shared" si="13"/>
        <v>240</v>
      </c>
      <c r="C308" s="166" t="s">
        <v>265</v>
      </c>
      <c r="D308" s="35">
        <v>43734</v>
      </c>
      <c r="E308" s="193">
        <v>987.33</v>
      </c>
      <c r="F308" s="184">
        <v>2.299148310089727</v>
      </c>
      <c r="G308" s="182">
        <v>-9.2861080485115757</v>
      </c>
      <c r="H308" s="181">
        <v>44250</v>
      </c>
      <c r="I308" s="182">
        <v>118.37</v>
      </c>
      <c r="J308" s="182">
        <v>-0.14341150666441482</v>
      </c>
      <c r="K308" s="182">
        <v>-1.1358890837718238</v>
      </c>
      <c r="L308" s="182">
        <v>2.9393860335681365</v>
      </c>
      <c r="M308" s="182">
        <v>9.2780649926144534</v>
      </c>
      <c r="N308" s="182">
        <v>12.145902415916598</v>
      </c>
      <c r="O308" s="182">
        <v>0.53507728894173212</v>
      </c>
      <c r="P308" s="182">
        <v>18.310844577711151</v>
      </c>
      <c r="Q308" s="182">
        <v>4.5579012454729284</v>
      </c>
      <c r="R308" s="182">
        <v>15.231057296598948</v>
      </c>
      <c r="S308" s="182">
        <v>22.191440279860419</v>
      </c>
      <c r="T308" s="8"/>
      <c r="U308" s="8"/>
      <c r="V308" s="8"/>
      <c r="W308" s="8"/>
      <c r="X308" s="8"/>
      <c r="Y308" s="50"/>
      <c r="Z308" s="51"/>
      <c r="AA308" s="8"/>
      <c r="AB308" s="8"/>
      <c r="AC308" s="13"/>
      <c r="AE308" s="8"/>
    </row>
    <row r="309" spans="2:31" s="10" customFormat="1" ht="11.25" customHeight="1" x14ac:dyDescent="0.2">
      <c r="B309" s="28">
        <f t="shared" si="13"/>
        <v>241</v>
      </c>
      <c r="C309" s="166" t="s">
        <v>264</v>
      </c>
      <c r="D309" s="35">
        <v>43656</v>
      </c>
      <c r="E309" s="193">
        <v>809.05</v>
      </c>
      <c r="F309" s="184">
        <v>2.653081939756885</v>
      </c>
      <c r="G309" s="182">
        <v>-15.897419904779731</v>
      </c>
      <c r="H309" s="181">
        <v>44250</v>
      </c>
      <c r="I309" s="182">
        <v>115.46</v>
      </c>
      <c r="J309" s="182">
        <v>-7.7888360017308589E-2</v>
      </c>
      <c r="K309" s="182">
        <v>-0.61117328053718056</v>
      </c>
      <c r="L309" s="182">
        <v>2.5217545728999813</v>
      </c>
      <c r="M309" s="182">
        <v>9.7841589806978213</v>
      </c>
      <c r="N309" s="182">
        <v>9.6278009874666957</v>
      </c>
      <c r="O309" s="182">
        <v>0.58367453610939091</v>
      </c>
      <c r="P309" s="182">
        <v>15.225317536896753</v>
      </c>
      <c r="Q309" s="182">
        <v>4.1775692502029615</v>
      </c>
      <c r="R309" s="182">
        <v>12.654513530717782</v>
      </c>
      <c r="S309" s="182">
        <v>21.438753610297656</v>
      </c>
      <c r="T309" s="8"/>
      <c r="U309" s="8"/>
      <c r="V309" s="8"/>
      <c r="W309" s="8"/>
      <c r="X309" s="8"/>
      <c r="Y309" s="50"/>
      <c r="Z309" s="51"/>
      <c r="AA309" s="8"/>
      <c r="AB309" s="8"/>
      <c r="AC309" s="13"/>
      <c r="AE309" s="8"/>
    </row>
    <row r="310" spans="2:31" s="10" customFormat="1" ht="11.25" customHeight="1" x14ac:dyDescent="0.2">
      <c r="B310" s="28">
        <f t="shared" si="13"/>
        <v>242</v>
      </c>
      <c r="C310" s="166" t="s">
        <v>244</v>
      </c>
      <c r="D310" s="35">
        <v>43922</v>
      </c>
      <c r="E310" s="36">
        <v>122.77460789999999</v>
      </c>
      <c r="F310" s="180">
        <v>-10.437074523293454</v>
      </c>
      <c r="G310" s="182">
        <v>-46.755207192883333</v>
      </c>
      <c r="H310" s="181">
        <v>44250</v>
      </c>
      <c r="I310" s="182">
        <v>109.39</v>
      </c>
      <c r="J310" s="182">
        <v>-0.10957903387819323</v>
      </c>
      <c r="K310" s="182">
        <v>-0.51837031647871123</v>
      </c>
      <c r="L310" s="182">
        <v>1.3245646535753997</v>
      </c>
      <c r="M310" s="182">
        <v>4.950590041254932</v>
      </c>
      <c r="N310" s="182">
        <v>5.4463080778871076</v>
      </c>
      <c r="O310" s="182">
        <v>0.60700818541341572</v>
      </c>
      <c r="P310" s="182">
        <v>7.3819573966821483</v>
      </c>
      <c r="Q310" s="182">
        <v>2.0524302640171799</v>
      </c>
      <c r="R310" s="182">
        <v>10.469566791100071</v>
      </c>
      <c r="S310" s="182">
        <v>9.3900000000000752</v>
      </c>
      <c r="T310" s="8"/>
      <c r="U310" s="8"/>
      <c r="V310" s="8"/>
      <c r="W310" s="8"/>
      <c r="X310" s="8"/>
      <c r="Y310" s="50"/>
      <c r="Z310" s="51"/>
      <c r="AA310" s="8"/>
      <c r="AB310" s="8"/>
      <c r="AC310" s="13"/>
      <c r="AE310" s="8"/>
    </row>
    <row r="311" spans="2:31" s="10" customFormat="1" ht="11.25" customHeight="1" x14ac:dyDescent="0.2">
      <c r="B311" s="28">
        <f t="shared" si="13"/>
        <v>243</v>
      </c>
      <c r="C311" s="166" t="s">
        <v>240</v>
      </c>
      <c r="D311" s="35">
        <v>43549</v>
      </c>
      <c r="E311" s="193">
        <v>566.1361340599999</v>
      </c>
      <c r="F311" s="184">
        <v>-0.15417452907979801</v>
      </c>
      <c r="G311" s="182">
        <v>-11.233082613543388</v>
      </c>
      <c r="H311" s="181">
        <v>44250</v>
      </c>
      <c r="I311" s="182">
        <v>96.72</v>
      </c>
      <c r="J311" s="182">
        <v>1.0340192327573661E-2</v>
      </c>
      <c r="K311" s="182">
        <v>0.10349824052993117</v>
      </c>
      <c r="L311" s="182">
        <v>0.49875311720701809</v>
      </c>
      <c r="M311" s="182">
        <v>1.4474512271869466</v>
      </c>
      <c r="N311" s="182">
        <v>3.0141655128343103</v>
      </c>
      <c r="O311" s="182">
        <v>0.39443637118541375</v>
      </c>
      <c r="P311" s="182">
        <v>3.9664624314737162</v>
      </c>
      <c r="Q311" s="182">
        <v>0.85505735140769534</v>
      </c>
      <c r="R311" s="182">
        <v>-0.26728447433599367</v>
      </c>
      <c r="S311" s="182">
        <v>-0.51270108043250939</v>
      </c>
      <c r="T311" s="8"/>
      <c r="U311" s="8"/>
      <c r="V311" s="8"/>
      <c r="W311" s="8"/>
      <c r="X311" s="8"/>
      <c r="Y311" s="50"/>
      <c r="Z311" s="51"/>
      <c r="AA311" s="8"/>
      <c r="AB311" s="8"/>
      <c r="AC311" s="13"/>
      <c r="AE311" s="8"/>
    </row>
    <row r="312" spans="2:31" s="10" customFormat="1" ht="11.25" customHeight="1" x14ac:dyDescent="0.2">
      <c r="B312" s="28">
        <f t="shared" si="13"/>
        <v>244</v>
      </c>
      <c r="C312" s="166" t="s">
        <v>241</v>
      </c>
      <c r="D312" s="35">
        <v>43637</v>
      </c>
      <c r="E312" s="193">
        <v>445.14235105</v>
      </c>
      <c r="F312" s="184">
        <v>-1.1007748925826899</v>
      </c>
      <c r="G312" s="182">
        <v>-21.161399627832544</v>
      </c>
      <c r="H312" s="181">
        <v>44250</v>
      </c>
      <c r="I312" s="182">
        <v>95.34</v>
      </c>
      <c r="J312" s="182">
        <v>1.0489877268438086E-2</v>
      </c>
      <c r="K312" s="182">
        <v>0.1155098183345693</v>
      </c>
      <c r="L312" s="182">
        <v>0.56962025316456</v>
      </c>
      <c r="M312" s="182">
        <v>1.511925042589346</v>
      </c>
      <c r="N312" s="182">
        <v>2.9923301285513348</v>
      </c>
      <c r="O312" s="182">
        <v>0.46364594309797891</v>
      </c>
      <c r="P312" s="182">
        <v>4.0034907821534294</v>
      </c>
      <c r="Q312" s="182">
        <v>0.92092727850108247</v>
      </c>
      <c r="R312" s="182">
        <v>-2.6161728641009407</v>
      </c>
      <c r="S312" s="182">
        <v>-4.3545760336369588</v>
      </c>
      <c r="T312" s="8"/>
      <c r="U312" s="8"/>
      <c r="V312" s="8"/>
      <c r="W312" s="8"/>
      <c r="X312" s="8"/>
      <c r="Y312" s="50"/>
      <c r="Z312" s="51"/>
      <c r="AA312" s="8"/>
      <c r="AB312" s="8"/>
      <c r="AC312" s="13"/>
      <c r="AE312" s="8"/>
    </row>
    <row r="313" spans="2:31" s="10" customFormat="1" ht="11.25" customHeight="1" x14ac:dyDescent="0.2">
      <c r="B313" s="28">
        <f t="shared" si="13"/>
        <v>245</v>
      </c>
      <c r="C313" s="166" t="s">
        <v>242</v>
      </c>
      <c r="D313" s="35">
        <v>43713</v>
      </c>
      <c r="E313" s="193">
        <v>373.32884067999998</v>
      </c>
      <c r="F313" s="184">
        <v>-0.94552006776356112</v>
      </c>
      <c r="G313" s="182">
        <v>-8.901427667355378</v>
      </c>
      <c r="H313" s="181">
        <v>44250</v>
      </c>
      <c r="I313" s="182">
        <v>95.16</v>
      </c>
      <c r="J313" s="182">
        <v>2.1021652301866922E-2</v>
      </c>
      <c r="K313" s="182">
        <v>0.11572856391373065</v>
      </c>
      <c r="L313" s="182">
        <v>0.52820621170510673</v>
      </c>
      <c r="M313" s="182">
        <v>1.4715291106846884</v>
      </c>
      <c r="N313" s="182">
        <v>2.9201817001948127</v>
      </c>
      <c r="O313" s="182">
        <v>0.4115226337448652</v>
      </c>
      <c r="P313" s="182">
        <v>3.8864628820961755</v>
      </c>
      <c r="Q313" s="182">
        <v>0.8585055643880013</v>
      </c>
      <c r="R313" s="182">
        <v>-3.315816439843966</v>
      </c>
      <c r="S313" s="182">
        <v>-4.8399999999998444</v>
      </c>
      <c r="T313" s="8"/>
      <c r="U313" s="8"/>
      <c r="V313" s="8"/>
      <c r="W313" s="8"/>
      <c r="X313" s="8"/>
      <c r="Y313" s="50"/>
      <c r="Z313" s="51"/>
      <c r="AA313" s="8"/>
      <c r="AB313" s="8"/>
      <c r="AC313" s="13"/>
      <c r="AE313" s="8"/>
    </row>
    <row r="314" spans="2:31" s="10" customFormat="1" ht="11.25" customHeight="1" x14ac:dyDescent="0.2">
      <c r="B314" s="28">
        <f t="shared" si="13"/>
        <v>246</v>
      </c>
      <c r="C314" s="166" t="s">
        <v>243</v>
      </c>
      <c r="D314" s="35">
        <v>43826</v>
      </c>
      <c r="E314" s="193">
        <v>439.88657057</v>
      </c>
      <c r="F314" s="184">
        <v>-0.46343217626586553</v>
      </c>
      <c r="G314" s="182">
        <v>-0.8194352381967418</v>
      </c>
      <c r="H314" s="181">
        <v>44250</v>
      </c>
      <c r="I314" s="182">
        <v>90.06</v>
      </c>
      <c r="J314" s="182">
        <v>1.1104941699069393E-2</v>
      </c>
      <c r="K314" s="182">
        <v>0.11116051578479169</v>
      </c>
      <c r="L314" s="182">
        <v>0.49096183887522571</v>
      </c>
      <c r="M314" s="182">
        <v>1.4760563380282088</v>
      </c>
      <c r="N314" s="182">
        <v>2.9492455418380636</v>
      </c>
      <c r="O314" s="182">
        <v>0.41253205485560773</v>
      </c>
      <c r="P314" s="182">
        <v>3.8994000922933703</v>
      </c>
      <c r="Q314" s="182">
        <v>0.82848186296458071</v>
      </c>
      <c r="R314" s="182">
        <v>-8.5989968004515518</v>
      </c>
      <c r="S314" s="182">
        <v>-9.940000000000083</v>
      </c>
      <c r="T314" s="8"/>
      <c r="U314" s="8"/>
      <c r="V314" s="8"/>
      <c r="W314" s="8"/>
      <c r="X314" s="8"/>
      <c r="Y314" s="50"/>
      <c r="Z314" s="51"/>
      <c r="AA314" s="8"/>
      <c r="AB314" s="8"/>
      <c r="AC314" s="13"/>
      <c r="AE314" s="8"/>
    </row>
    <row r="315" spans="2:31" s="10" customFormat="1" ht="11.25" customHeight="1" x14ac:dyDescent="0.2">
      <c r="B315" s="28">
        <f t="shared" si="13"/>
        <v>247</v>
      </c>
      <c r="C315" s="166" t="s">
        <v>246</v>
      </c>
      <c r="D315" s="35">
        <v>43088</v>
      </c>
      <c r="E315" s="193">
        <v>368</v>
      </c>
      <c r="F315" s="184">
        <v>-2.6455026455026509</v>
      </c>
      <c r="G315" s="182">
        <v>-11.538461538461542</v>
      </c>
      <c r="H315" s="181">
        <v>44250</v>
      </c>
      <c r="I315" s="182">
        <v>53.400300000000001</v>
      </c>
      <c r="J315" s="182">
        <v>1.1049847924127221E-2</v>
      </c>
      <c r="K315" s="182">
        <v>4.7962798854106481E-2</v>
      </c>
      <c r="L315" s="182">
        <v>0.48000572017781185</v>
      </c>
      <c r="M315" s="182">
        <v>1.4587944710966694</v>
      </c>
      <c r="N315" s="182">
        <v>2.7069080586002769</v>
      </c>
      <c r="O315" s="182">
        <v>0.37650375939839442</v>
      </c>
      <c r="P315" s="182">
        <v>5.0205024829145906</v>
      </c>
      <c r="Q315" s="182">
        <v>0.7889427223807699</v>
      </c>
      <c r="R315" s="182">
        <v>2.086348025571394</v>
      </c>
      <c r="S315" s="182">
        <v>6.8005999999998679</v>
      </c>
      <c r="T315" s="8"/>
      <c r="U315" s="8"/>
      <c r="V315" s="8"/>
      <c r="W315" s="8"/>
      <c r="X315" s="8"/>
      <c r="Y315" s="50"/>
      <c r="Z315" s="51"/>
      <c r="AA315" s="8"/>
      <c r="AB315" s="8"/>
      <c r="AC315" s="13"/>
      <c r="AE315" s="8"/>
    </row>
    <row r="316" spans="2:31" s="10" customFormat="1" ht="11.25" customHeight="1" x14ac:dyDescent="0.2">
      <c r="B316" s="28">
        <f t="shared" si="13"/>
        <v>248</v>
      </c>
      <c r="C316" s="166" t="s">
        <v>247</v>
      </c>
      <c r="D316" s="35">
        <v>43164</v>
      </c>
      <c r="E316" s="36">
        <v>825</v>
      </c>
      <c r="F316" s="180">
        <v>-1.6686531585220488</v>
      </c>
      <c r="G316" s="182">
        <v>-25.809352517985605</v>
      </c>
      <c r="H316" s="181">
        <v>44250</v>
      </c>
      <c r="I316" s="182">
        <v>54.681399999999996</v>
      </c>
      <c r="J316" s="182">
        <v>-1.846722068329365E-2</v>
      </c>
      <c r="K316" s="182">
        <v>-0.50872436818836242</v>
      </c>
      <c r="L316" s="182">
        <v>1.5567425413051339</v>
      </c>
      <c r="M316" s="182">
        <v>5.9004893995704633</v>
      </c>
      <c r="N316" s="182">
        <v>7.0928597448482122</v>
      </c>
      <c r="O316" s="182">
        <v>0.83238060114330104</v>
      </c>
      <c r="P316" s="182">
        <v>10.081189844928051</v>
      </c>
      <c r="Q316" s="182">
        <v>2.7401687240478756</v>
      </c>
      <c r="R316" s="182">
        <v>4.1571787419078854</v>
      </c>
      <c r="S316" s="182">
        <v>12.883755987491918</v>
      </c>
      <c r="T316" s="8"/>
      <c r="U316" s="8"/>
      <c r="V316" s="8"/>
      <c r="W316" s="8"/>
      <c r="X316" s="8"/>
      <c r="Y316" s="50"/>
      <c r="Z316" s="51"/>
      <c r="AA316" s="8"/>
      <c r="AB316" s="8"/>
      <c r="AC316" s="13"/>
      <c r="AE316" s="8"/>
    </row>
    <row r="317" spans="2:31" s="10" customFormat="1" ht="11.25" customHeight="1" x14ac:dyDescent="0.2">
      <c r="B317" s="28">
        <f t="shared" si="13"/>
        <v>249</v>
      </c>
      <c r="C317" s="166" t="s">
        <v>249</v>
      </c>
      <c r="D317" s="35">
        <v>43224</v>
      </c>
      <c r="E317" s="193">
        <v>133</v>
      </c>
      <c r="F317" s="184">
        <v>-13.071895424836599</v>
      </c>
      <c r="G317" s="182">
        <v>-38.425925925925931</v>
      </c>
      <c r="H317" s="181">
        <v>44250</v>
      </c>
      <c r="I317" s="182">
        <v>53.204000000000001</v>
      </c>
      <c r="J317" s="182">
        <v>2.631450342649444E-3</v>
      </c>
      <c r="K317" s="182">
        <v>-0.11208383946292866</v>
      </c>
      <c r="L317" s="182">
        <v>0.87424089308696384</v>
      </c>
      <c r="M317" s="182">
        <v>2.0996010355037953</v>
      </c>
      <c r="N317" s="182">
        <v>3.4640343661458184</v>
      </c>
      <c r="O317" s="182">
        <v>0.55566055566051986</v>
      </c>
      <c r="P317" s="182">
        <v>5.8202741971093763</v>
      </c>
      <c r="Q317" s="182">
        <v>1.4919337147260237</v>
      </c>
      <c r="R317" s="182">
        <v>3.2359548742533883</v>
      </c>
      <c r="S317" s="182">
        <v>9.3649890705382877</v>
      </c>
      <c r="T317" s="8"/>
      <c r="U317" s="8"/>
      <c r="V317" s="8"/>
      <c r="W317" s="8"/>
      <c r="X317" s="8"/>
      <c r="Y317" s="50"/>
      <c r="Z317" s="51"/>
      <c r="AA317" s="8"/>
      <c r="AB317" s="8"/>
      <c r="AC317" s="13"/>
      <c r="AE317" s="8"/>
    </row>
    <row r="318" spans="2:31" s="10" customFormat="1" ht="11.25" customHeight="1" x14ac:dyDescent="0.2">
      <c r="B318" s="28">
        <f t="shared" si="13"/>
        <v>250</v>
      </c>
      <c r="C318" s="166" t="s">
        <v>250</v>
      </c>
      <c r="D318" s="35">
        <v>43291</v>
      </c>
      <c r="E318" s="193">
        <v>148</v>
      </c>
      <c r="F318" s="184">
        <v>-5.1282051282051322</v>
      </c>
      <c r="G318" s="182">
        <v>-30.516431924882625</v>
      </c>
      <c r="H318" s="181">
        <v>44250</v>
      </c>
      <c r="I318" s="182">
        <v>52.637999999999998</v>
      </c>
      <c r="J318" s="182">
        <v>1.3300146301609139E-2</v>
      </c>
      <c r="K318" s="182">
        <v>9.6601454346312288E-2</v>
      </c>
      <c r="L318" s="182">
        <v>0.49811845252989428</v>
      </c>
      <c r="M318" s="182">
        <v>1.4722126370862787</v>
      </c>
      <c r="N318" s="182">
        <v>2.7074910634844018</v>
      </c>
      <c r="O318" s="182">
        <v>0.39671943543777566</v>
      </c>
      <c r="P318" s="182">
        <v>4.9969181914471639</v>
      </c>
      <c r="Q318" s="182">
        <v>0.80740916646881988</v>
      </c>
      <c r="R318" s="182">
        <v>2.0065099231673766</v>
      </c>
      <c r="S318" s="182">
        <v>5.358333185697628</v>
      </c>
      <c r="T318" s="8"/>
      <c r="U318" s="8"/>
      <c r="V318" s="8"/>
      <c r="W318" s="8"/>
      <c r="X318" s="8"/>
      <c r="Y318" s="50"/>
      <c r="Z318" s="51"/>
      <c r="AA318" s="8"/>
      <c r="AB318" s="8"/>
      <c r="AC318" s="13"/>
      <c r="AE318" s="8"/>
    </row>
    <row r="319" spans="2:31" s="10" customFormat="1" ht="11.25" customHeight="1" x14ac:dyDescent="0.2">
      <c r="B319" s="28">
        <f t="shared" si="13"/>
        <v>251</v>
      </c>
      <c r="C319" s="166" t="s">
        <v>256</v>
      </c>
      <c r="D319" s="35">
        <v>43369</v>
      </c>
      <c r="E319" s="193">
        <v>119</v>
      </c>
      <c r="F319" s="184">
        <v>-0.83333333333333037</v>
      </c>
      <c r="G319" s="182">
        <v>-12.5</v>
      </c>
      <c r="H319" s="181">
        <v>44250</v>
      </c>
      <c r="I319" s="182">
        <v>51.662199999999999</v>
      </c>
      <c r="J319" s="182">
        <v>1.3357777420708317E-2</v>
      </c>
      <c r="K319" s="182">
        <v>9.6682379975332466E-2</v>
      </c>
      <c r="L319" s="182">
        <v>0.49779890791596948</v>
      </c>
      <c r="M319" s="182">
        <v>1.4669460849685789</v>
      </c>
      <c r="N319" s="182">
        <v>2.6946762452640272</v>
      </c>
      <c r="O319" s="182">
        <v>0.39292654488924939</v>
      </c>
      <c r="P319" s="182">
        <v>4.9854802688131583</v>
      </c>
      <c r="Q319" s="182">
        <v>0.80704643639049056</v>
      </c>
      <c r="R319" s="182">
        <v>2.2083692467521843</v>
      </c>
      <c r="S319" s="182">
        <v>5.4201048004652197</v>
      </c>
      <c r="T319" s="8"/>
      <c r="U319" s="8"/>
      <c r="V319" s="8"/>
      <c r="W319" s="8"/>
      <c r="X319" s="8"/>
      <c r="Y319" s="50"/>
      <c r="Z319" s="51"/>
      <c r="AA319" s="8"/>
      <c r="AB319" s="8"/>
      <c r="AC319" s="13"/>
      <c r="AE319" s="8"/>
    </row>
    <row r="320" spans="2:31" s="10" customFormat="1" ht="11.25" customHeight="1" x14ac:dyDescent="0.2">
      <c r="B320" s="28">
        <f t="shared" si="13"/>
        <v>252</v>
      </c>
      <c r="C320" s="166" t="s">
        <v>258</v>
      </c>
      <c r="D320" s="35">
        <v>43448</v>
      </c>
      <c r="E320" s="193">
        <v>45</v>
      </c>
      <c r="F320" s="184">
        <v>-13.461538461538458</v>
      </c>
      <c r="G320" s="182">
        <v>-29.6875</v>
      </c>
      <c r="H320" s="181">
        <v>44250</v>
      </c>
      <c r="I320" s="182">
        <v>51.515000000000001</v>
      </c>
      <c r="J320" s="182">
        <v>1.3201781463911821E-2</v>
      </c>
      <c r="K320" s="182">
        <v>9.6375428928929807E-2</v>
      </c>
      <c r="L320" s="182">
        <v>0.49746390948113284</v>
      </c>
      <c r="M320" s="182">
        <v>1.473797836381241</v>
      </c>
      <c r="N320" s="182">
        <v>2.7072936832471362</v>
      </c>
      <c r="O320" s="182">
        <v>0.37996882307096413</v>
      </c>
      <c r="P320" s="182">
        <v>4.9965860568447207</v>
      </c>
      <c r="Q320" s="182">
        <v>0.81016027083622433</v>
      </c>
      <c r="R320" s="182">
        <v>1.6807534697811155</v>
      </c>
      <c r="S320" s="182">
        <v>3.7302513959079464</v>
      </c>
      <c r="T320" s="8"/>
      <c r="U320" s="8"/>
      <c r="V320" s="8"/>
      <c r="W320" s="8"/>
      <c r="X320" s="8"/>
      <c r="Y320" s="50"/>
      <c r="Z320" s="51"/>
      <c r="AA320" s="8"/>
      <c r="AB320" s="8"/>
      <c r="AC320" s="13"/>
      <c r="AE320" s="8"/>
    </row>
    <row r="321" spans="2:31" s="10" customFormat="1" ht="11.25" customHeight="1" x14ac:dyDescent="0.2">
      <c r="B321" s="28">
        <f t="shared" si="13"/>
        <v>253</v>
      </c>
      <c r="C321" s="166" t="s">
        <v>263</v>
      </c>
      <c r="D321" s="35">
        <v>43599</v>
      </c>
      <c r="E321" s="193">
        <v>99</v>
      </c>
      <c r="F321" s="184">
        <v>2.0618556701030855</v>
      </c>
      <c r="G321" s="182">
        <v>11.23595505617978</v>
      </c>
      <c r="H321" s="181">
        <v>44250</v>
      </c>
      <c r="I321" s="182">
        <v>56.659399999999998</v>
      </c>
      <c r="J321" s="182">
        <v>-2.9994847943770608E-2</v>
      </c>
      <c r="K321" s="182">
        <v>-0.71459612526988403</v>
      </c>
      <c r="L321" s="182">
        <v>1.9094280708949141</v>
      </c>
      <c r="M321" s="182">
        <v>7.6988581823296487</v>
      </c>
      <c r="N321" s="182">
        <v>7.6401369358142013</v>
      </c>
      <c r="O321" s="182">
        <v>0.96115466856736553</v>
      </c>
      <c r="P321" s="182">
        <v>16.586965826035449</v>
      </c>
      <c r="Q321" s="182">
        <v>3.427982074240421</v>
      </c>
      <c r="R321" s="182">
        <v>10.014282771194827</v>
      </c>
      <c r="S321" s="182">
        <v>18.556938113168808</v>
      </c>
      <c r="T321" s="8"/>
      <c r="U321" s="8"/>
      <c r="V321" s="8"/>
      <c r="W321" s="8"/>
      <c r="X321" s="8"/>
      <c r="Y321" s="50"/>
      <c r="Z321" s="51"/>
      <c r="AA321" s="8"/>
      <c r="AB321" s="8"/>
      <c r="AC321" s="13"/>
      <c r="AE321" s="8"/>
    </row>
    <row r="322" spans="2:31" s="10" customFormat="1" ht="11.25" customHeight="1" x14ac:dyDescent="0.2">
      <c r="B322" s="28">
        <f t="shared" si="13"/>
        <v>254</v>
      </c>
      <c r="C322" s="166" t="s">
        <v>245</v>
      </c>
      <c r="D322" s="35">
        <v>43159</v>
      </c>
      <c r="E322" s="193">
        <v>151</v>
      </c>
      <c r="F322" s="184">
        <v>1.3422818791946289</v>
      </c>
      <c r="G322" s="182">
        <v>-20.526315789473681</v>
      </c>
      <c r="H322" s="181">
        <v>44250</v>
      </c>
      <c r="I322" s="182">
        <v>116.7324</v>
      </c>
      <c r="J322" s="182">
        <v>3.7707261390163005E-2</v>
      </c>
      <c r="K322" s="182">
        <v>-0.39889112533371129</v>
      </c>
      <c r="L322" s="182">
        <v>2.2034623961504574</v>
      </c>
      <c r="M322" s="182">
        <v>7.7240814156940507</v>
      </c>
      <c r="N322" s="182">
        <v>8.0207431096897874</v>
      </c>
      <c r="O322" s="182">
        <v>1.6451140730266101</v>
      </c>
      <c r="P322" s="182">
        <v>16.385106841186079</v>
      </c>
      <c r="Q322" s="182">
        <v>4.0177859361007817</v>
      </c>
      <c r="R322" s="182">
        <v>8.2840091978888317</v>
      </c>
      <c r="S322" s="182">
        <v>26.856929135936468</v>
      </c>
      <c r="T322" s="8"/>
      <c r="U322" s="8"/>
      <c r="V322" s="8"/>
      <c r="W322" s="8"/>
      <c r="X322" s="8"/>
      <c r="Y322" s="50"/>
      <c r="Z322" s="51"/>
      <c r="AA322" s="8"/>
      <c r="AB322" s="8"/>
      <c r="AC322" s="13"/>
      <c r="AE322" s="8"/>
    </row>
    <row r="323" spans="2:31" s="10" customFormat="1" ht="11.25" customHeight="1" x14ac:dyDescent="0.2">
      <c r="B323" s="28">
        <f t="shared" si="13"/>
        <v>255</v>
      </c>
      <c r="C323" s="166" t="s">
        <v>248</v>
      </c>
      <c r="D323" s="35">
        <v>43217</v>
      </c>
      <c r="E323" s="193">
        <v>116</v>
      </c>
      <c r="F323" s="184">
        <v>-9.375</v>
      </c>
      <c r="G323" s="182">
        <v>-28.834355828220858</v>
      </c>
      <c r="H323" s="181">
        <v>44250</v>
      </c>
      <c r="I323" s="182">
        <v>111.4969</v>
      </c>
      <c r="J323" s="182">
        <v>3.7144869477057085E-2</v>
      </c>
      <c r="K323" s="182">
        <v>-0.39014201276470484</v>
      </c>
      <c r="L323" s="182">
        <v>2.0535764137101564</v>
      </c>
      <c r="M323" s="182">
        <v>6.059040857171083</v>
      </c>
      <c r="N323" s="182">
        <v>6.3967707920815631</v>
      </c>
      <c r="O323" s="182">
        <v>1.5484982699844219</v>
      </c>
      <c r="P323" s="182">
        <v>11.321235091026448</v>
      </c>
      <c r="Q323" s="182">
        <v>3.4617501018407104</v>
      </c>
      <c r="R323" s="182">
        <v>6.1867774627127448</v>
      </c>
      <c r="S323" s="182">
        <v>18.517619448991685</v>
      </c>
      <c r="T323" s="8"/>
      <c r="U323" s="8"/>
      <c r="V323" s="8"/>
      <c r="W323" s="8"/>
      <c r="X323" s="8"/>
      <c r="Y323" s="50"/>
      <c r="Z323" s="51"/>
      <c r="AA323" s="8"/>
      <c r="AB323" s="8"/>
      <c r="AC323" s="13"/>
      <c r="AE323" s="8"/>
    </row>
    <row r="324" spans="2:31" s="10" customFormat="1" ht="11.25" customHeight="1" x14ac:dyDescent="0.2">
      <c r="B324" s="28">
        <f t="shared" si="13"/>
        <v>256</v>
      </c>
      <c r="C324" s="166" t="s">
        <v>251</v>
      </c>
      <c r="D324" s="35">
        <v>43272</v>
      </c>
      <c r="E324" s="36">
        <v>94</v>
      </c>
      <c r="F324" s="180">
        <v>-4.081632653061229</v>
      </c>
      <c r="G324" s="182">
        <v>-37.748344370860934</v>
      </c>
      <c r="H324" s="181">
        <v>44250</v>
      </c>
      <c r="I324" s="182">
        <v>105.605</v>
      </c>
      <c r="J324" s="182">
        <v>2.7942088836896417E-2</v>
      </c>
      <c r="K324" s="182">
        <v>-0.18412133104221962</v>
      </c>
      <c r="L324" s="182">
        <v>1.3244473953366365</v>
      </c>
      <c r="M324" s="182">
        <v>3.5416225459051764</v>
      </c>
      <c r="N324" s="182">
        <v>4.200584521814843</v>
      </c>
      <c r="O324" s="182">
        <v>1.0061882490220775</v>
      </c>
      <c r="P324" s="182">
        <v>6.6071068039570413</v>
      </c>
      <c r="Q324" s="182">
        <v>2.0906320812355439</v>
      </c>
      <c r="R324" s="182">
        <v>4.1549971590738366</v>
      </c>
      <c r="S324" s="182">
        <v>11.525200025883887</v>
      </c>
      <c r="T324" s="8"/>
      <c r="U324" s="8"/>
      <c r="V324" s="8"/>
      <c r="W324" s="8"/>
      <c r="X324" s="8"/>
      <c r="Y324" s="50"/>
      <c r="Z324" s="51"/>
      <c r="AA324" s="8"/>
      <c r="AB324" s="8"/>
      <c r="AC324" s="13"/>
      <c r="AE324" s="8"/>
    </row>
    <row r="325" spans="2:31" s="10" customFormat="1" ht="11.25" customHeight="1" x14ac:dyDescent="0.2">
      <c r="B325" s="28">
        <f t="shared" si="13"/>
        <v>257</v>
      </c>
      <c r="C325" s="166" t="s">
        <v>252</v>
      </c>
      <c r="D325" s="35">
        <v>43357</v>
      </c>
      <c r="E325" s="193">
        <v>61</v>
      </c>
      <c r="F325" s="184">
        <v>-1.6129032258064502</v>
      </c>
      <c r="G325" s="182">
        <v>-58.219178082191782</v>
      </c>
      <c r="H325" s="181">
        <v>44250</v>
      </c>
      <c r="I325" s="182">
        <v>102.2731</v>
      </c>
      <c r="J325" s="182">
        <v>1.7505222228297868E-2</v>
      </c>
      <c r="K325" s="182">
        <v>-5.5730024208555662E-3</v>
      </c>
      <c r="L325" s="182">
        <v>0.65645664974833817</v>
      </c>
      <c r="M325" s="182">
        <v>1.3342382823142485</v>
      </c>
      <c r="N325" s="182">
        <v>2.6060566538416374</v>
      </c>
      <c r="O325" s="182">
        <v>0.49573247543932553</v>
      </c>
      <c r="P325" s="182">
        <v>3.3999526843539574</v>
      </c>
      <c r="Q325" s="182">
        <v>0.90015163667960252</v>
      </c>
      <c r="R325" s="182">
        <v>2.3679318031727847</v>
      </c>
      <c r="S325" s="182">
        <v>5.8928941830988402</v>
      </c>
      <c r="T325" s="8"/>
      <c r="U325" s="8"/>
      <c r="V325" s="8"/>
      <c r="W325" s="8"/>
      <c r="X325" s="8"/>
      <c r="Y325" s="50"/>
      <c r="Z325" s="51"/>
      <c r="AA325" s="8"/>
      <c r="AB325" s="8"/>
      <c r="AC325" s="13"/>
      <c r="AE325" s="8"/>
    </row>
    <row r="326" spans="2:31" s="10" customFormat="1" ht="11.25" customHeight="1" x14ac:dyDescent="0.2">
      <c r="B326" s="28">
        <f t="shared" si="13"/>
        <v>258</v>
      </c>
      <c r="C326" s="166" t="s">
        <v>259</v>
      </c>
      <c r="D326" s="35">
        <v>43451</v>
      </c>
      <c r="E326" s="193">
        <v>56</v>
      </c>
      <c r="F326" s="184">
        <v>-11.111111111111116</v>
      </c>
      <c r="G326" s="182">
        <v>-37.777777777777779</v>
      </c>
      <c r="H326" s="181">
        <v>44250</v>
      </c>
      <c r="I326" s="182">
        <v>101.3556</v>
      </c>
      <c r="J326" s="182">
        <v>1.4505495806726998E-2</v>
      </c>
      <c r="K326" s="182">
        <v>5.6368060731393221E-2</v>
      </c>
      <c r="L326" s="182">
        <v>0.48260710943321961</v>
      </c>
      <c r="M326" s="182">
        <v>1.1349235967119675</v>
      </c>
      <c r="N326" s="182">
        <v>2.3424886177407789</v>
      </c>
      <c r="O326" s="182">
        <v>0.3584385545222446</v>
      </c>
      <c r="P326" s="182">
        <v>3.1232353776075028</v>
      </c>
      <c r="Q326" s="182">
        <v>0.72536141363486184</v>
      </c>
      <c r="R326" s="182">
        <v>1.9904231500601277</v>
      </c>
      <c r="S326" s="182">
        <v>4.4087423291117256</v>
      </c>
      <c r="T326" s="8"/>
      <c r="U326" s="8"/>
      <c r="V326" s="8"/>
      <c r="W326" s="8"/>
      <c r="X326" s="8"/>
      <c r="Y326" s="50"/>
      <c r="Z326" s="51"/>
      <c r="AA326" s="8"/>
      <c r="AB326" s="8"/>
      <c r="AC326" s="13"/>
      <c r="AE326" s="8"/>
    </row>
    <row r="327" spans="2:31" s="10" customFormat="1" ht="11.25" customHeight="1" x14ac:dyDescent="0.2">
      <c r="B327" s="28">
        <f t="shared" si="13"/>
        <v>259</v>
      </c>
      <c r="C327" s="166" t="s">
        <v>257</v>
      </c>
      <c r="D327" s="35">
        <v>43397</v>
      </c>
      <c r="E327" s="193">
        <v>134</v>
      </c>
      <c r="F327" s="184">
        <v>-1.4705882352941124</v>
      </c>
      <c r="G327" s="182">
        <v>-13.548387096774196</v>
      </c>
      <c r="H327" s="181">
        <v>44250</v>
      </c>
      <c r="I327" s="182">
        <v>105.05119999999999</v>
      </c>
      <c r="J327" s="182">
        <v>5.9148997372115986E-2</v>
      </c>
      <c r="K327" s="182">
        <v>0.1025312644124865</v>
      </c>
      <c r="L327" s="182">
        <v>0.48082947148926358</v>
      </c>
      <c r="M327" s="182">
        <v>1.4314170207793575</v>
      </c>
      <c r="N327" s="182">
        <v>2.9131787122528507</v>
      </c>
      <c r="O327" s="182">
        <v>0.37963229272865995</v>
      </c>
      <c r="P327" s="182">
        <v>3.72056882257501</v>
      </c>
      <c r="Q327" s="182">
        <v>0.84031032159090913</v>
      </c>
      <c r="R327" s="182">
        <v>2.1775488618964278</v>
      </c>
      <c r="S327" s="182">
        <v>5.1693671213651315</v>
      </c>
      <c r="T327" s="8"/>
      <c r="U327" s="8"/>
      <c r="V327" s="8"/>
      <c r="W327" s="8"/>
      <c r="X327" s="8"/>
      <c r="Y327" s="50"/>
      <c r="Z327" s="51"/>
      <c r="AA327" s="8"/>
      <c r="AB327" s="8"/>
      <c r="AC327" s="13"/>
      <c r="AE327" s="8"/>
    </row>
    <row r="328" spans="2:31" customFormat="1" ht="11.25" customHeight="1" x14ac:dyDescent="0.2">
      <c r="B328" s="52"/>
      <c r="C328" s="166"/>
      <c r="D328" s="22" t="s">
        <v>23</v>
      </c>
      <c r="E328" s="110">
        <v>11257.76247426</v>
      </c>
      <c r="F328" s="184"/>
      <c r="G328" s="184"/>
      <c r="H328" s="184"/>
      <c r="I328" s="183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</row>
    <row r="329" spans="2:31" customFormat="1" x14ac:dyDescent="0.2">
      <c r="C329" s="172"/>
    </row>
    <row r="330" spans="2:31" x14ac:dyDescent="0.2">
      <c r="B330" s="196" t="s">
        <v>301</v>
      </c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97"/>
      <c r="P330" s="197"/>
      <c r="Q330" s="197"/>
      <c r="R330" s="197"/>
      <c r="S330" s="198"/>
    </row>
    <row r="331" spans="2:31" ht="11.25" customHeight="1" x14ac:dyDescent="0.2">
      <c r="B331" s="28">
        <v>260</v>
      </c>
      <c r="C331" s="166" t="s">
        <v>271</v>
      </c>
      <c r="D331" s="35">
        <v>43726</v>
      </c>
      <c r="E331" s="193">
        <v>818.32866899999999</v>
      </c>
      <c r="F331" s="184">
        <v>-0.43637186273685069</v>
      </c>
      <c r="G331" s="184">
        <v>-3.4330434341372285</v>
      </c>
      <c r="H331" s="181">
        <v>44250</v>
      </c>
      <c r="I331" s="186">
        <v>10.150399999999999</v>
      </c>
      <c r="J331" s="182">
        <v>1.4779926888630612E-2</v>
      </c>
      <c r="K331" s="182">
        <v>6.9996943795391786E-2</v>
      </c>
      <c r="L331" s="182">
        <v>0.51991008031373465</v>
      </c>
      <c r="M331" s="182">
        <v>1.19838088971298</v>
      </c>
      <c r="N331" s="182">
        <v>1.6931492576190976</v>
      </c>
      <c r="O331" s="182">
        <v>0.37875416580135379</v>
      </c>
      <c r="P331" s="182">
        <v>1.0321797207042405</v>
      </c>
      <c r="Q331" s="182">
        <v>0.49403494876487652</v>
      </c>
      <c r="R331" s="182">
        <v>10.359828248507075</v>
      </c>
      <c r="S331" s="182">
        <v>15.202047572850885</v>
      </c>
    </row>
    <row r="332" spans="2:31" s="10" customFormat="1" ht="11.25" customHeight="1" x14ac:dyDescent="0.2">
      <c r="B332" s="189">
        <f>1+B331</f>
        <v>261</v>
      </c>
      <c r="C332" s="166" t="s">
        <v>272</v>
      </c>
      <c r="D332" s="35">
        <v>43727</v>
      </c>
      <c r="E332" s="193">
        <v>272.65301599999998</v>
      </c>
      <c r="F332" s="184">
        <v>1.6249604840194332</v>
      </c>
      <c r="G332" s="184">
        <v>-85.755892392743291</v>
      </c>
      <c r="H332" s="181">
        <v>44250</v>
      </c>
      <c r="I332" s="186">
        <v>10.398199999999999</v>
      </c>
      <c r="J332" s="182">
        <v>1.8275732712580428E-2</v>
      </c>
      <c r="K332" s="182">
        <v>0.11168235996377174</v>
      </c>
      <c r="L332" s="182">
        <v>0.51328648345594363</v>
      </c>
      <c r="M332" s="182">
        <v>1.5994919146025133</v>
      </c>
      <c r="N332" s="182">
        <v>3.2335567138248145</v>
      </c>
      <c r="O332" s="182">
        <v>0.36291334478695259</v>
      </c>
      <c r="P332" s="182">
        <v>4.2657003770361079</v>
      </c>
      <c r="Q332" s="182">
        <v>0.9151874532943749</v>
      </c>
      <c r="R332" s="182">
        <v>10.258985880247785</v>
      </c>
      <c r="S332" s="182">
        <v>15.02017494787211</v>
      </c>
      <c r="T332" s="8"/>
      <c r="U332" s="8"/>
      <c r="V332" s="8"/>
      <c r="W332" s="8"/>
      <c r="X332" s="8"/>
      <c r="Y332" s="50"/>
      <c r="Z332" s="51"/>
      <c r="AA332" s="8"/>
      <c r="AB332" s="8"/>
      <c r="AC332" s="13"/>
      <c r="AE332" s="8"/>
    </row>
    <row r="333" spans="2:31" s="10" customFormat="1" ht="11.25" customHeight="1" x14ac:dyDescent="0.2">
      <c r="B333" s="189">
        <f t="shared" ref="B333:B335" si="14">1+B332</f>
        <v>262</v>
      </c>
      <c r="C333" s="166" t="s">
        <v>273</v>
      </c>
      <c r="D333" s="35">
        <v>43748</v>
      </c>
      <c r="E333" s="193">
        <v>2545.9607649999998</v>
      </c>
      <c r="F333" s="184">
        <v>0.4697785500513918</v>
      </c>
      <c r="G333" s="184">
        <v>-41.430198029254527</v>
      </c>
      <c r="H333" s="181">
        <v>44250</v>
      </c>
      <c r="I333" s="186">
        <v>10.045299999999999</v>
      </c>
      <c r="J333" s="182">
        <v>1.9913773361324161E-2</v>
      </c>
      <c r="K333" s="182">
        <v>9.6655904978248941E-2</v>
      </c>
      <c r="L333" s="182">
        <v>0.46863558013650053</v>
      </c>
      <c r="M333" s="182">
        <v>1.5429595565709775</v>
      </c>
      <c r="N333" s="182">
        <v>3.2129812000044611</v>
      </c>
      <c r="O333" s="182">
        <v>0.30988484652050285</v>
      </c>
      <c r="P333" s="182">
        <v>4.1109030351081932</v>
      </c>
      <c r="Q333" s="182">
        <v>0.78073558874933724</v>
      </c>
      <c r="R333" s="182">
        <v>10.42629092254308</v>
      </c>
      <c r="S333" s="182">
        <v>14.614461362019071</v>
      </c>
      <c r="T333" s="8"/>
      <c r="U333" s="8"/>
      <c r="V333" s="8"/>
      <c r="W333" s="8"/>
      <c r="X333" s="8"/>
      <c r="Y333" s="50"/>
      <c r="Z333" s="51"/>
      <c r="AA333" s="8"/>
      <c r="AB333" s="8"/>
      <c r="AC333" s="13"/>
      <c r="AE333" s="8"/>
    </row>
    <row r="334" spans="2:31" s="10" customFormat="1" ht="11.25" customHeight="1" x14ac:dyDescent="0.2">
      <c r="B334" s="189">
        <f t="shared" si="14"/>
        <v>263</v>
      </c>
      <c r="C334" s="166" t="s">
        <v>274</v>
      </c>
      <c r="D334" s="35">
        <v>43805</v>
      </c>
      <c r="E334" s="193">
        <v>321.540887</v>
      </c>
      <c r="F334" s="184">
        <v>-8.8476921823915422</v>
      </c>
      <c r="G334" s="184">
        <v>-19.966126952677744</v>
      </c>
      <c r="H334" s="181">
        <v>44250</v>
      </c>
      <c r="I334" s="186">
        <v>10.081</v>
      </c>
      <c r="J334" s="182">
        <v>2.0835607060276651E-2</v>
      </c>
      <c r="K334" s="182">
        <v>0.21073977613865758</v>
      </c>
      <c r="L334" s="182">
        <v>0.3433662065637888</v>
      </c>
      <c r="M334" s="182">
        <v>1.0924585341432813</v>
      </c>
      <c r="N334" s="182">
        <v>2.5755726242248089</v>
      </c>
      <c r="O334" s="182">
        <v>0.20575654984296143</v>
      </c>
      <c r="P334" s="182">
        <v>1.8916606173561279</v>
      </c>
      <c r="Q334" s="182">
        <v>0.43977147802893857</v>
      </c>
      <c r="R334" s="182">
        <v>10.666082377203567</v>
      </c>
      <c r="S334" s="182">
        <v>13.183246106887037</v>
      </c>
      <c r="T334" s="8"/>
      <c r="U334" s="8"/>
      <c r="V334" s="8"/>
      <c r="W334" s="8"/>
      <c r="X334" s="8"/>
      <c r="Y334" s="50"/>
      <c r="Z334" s="51"/>
      <c r="AA334" s="8"/>
      <c r="AB334" s="8"/>
      <c r="AC334" s="13"/>
      <c r="AE334" s="8"/>
    </row>
    <row r="335" spans="2:31" s="10" customFormat="1" ht="11.25" customHeight="1" x14ac:dyDescent="0.2">
      <c r="B335" s="189">
        <f t="shared" si="14"/>
        <v>264</v>
      </c>
      <c r="C335" s="166" t="s">
        <v>270</v>
      </c>
      <c r="D335" s="35">
        <v>41817</v>
      </c>
      <c r="E335" s="193">
        <v>97</v>
      </c>
      <c r="F335" s="184">
        <v>2.1052631578947434</v>
      </c>
      <c r="G335" s="184">
        <v>-13.392857142857139</v>
      </c>
      <c r="H335" s="181">
        <v>44250</v>
      </c>
      <c r="I335" s="186">
        <v>119.127</v>
      </c>
      <c r="J335" s="182">
        <v>-2.5182573659021656E-3</v>
      </c>
      <c r="K335" s="182">
        <v>-0.31889533170491591</v>
      </c>
      <c r="L335" s="182">
        <v>2.6941247431820026</v>
      </c>
      <c r="M335" s="182">
        <v>7.3246131379600676</v>
      </c>
      <c r="N335" s="182">
        <v>8.7447277981025806</v>
      </c>
      <c r="O335" s="182">
        <v>2.1142160764627382</v>
      </c>
      <c r="P335" s="182">
        <v>16.249845139231176</v>
      </c>
      <c r="Q335" s="182">
        <v>4.4636773347441316</v>
      </c>
      <c r="R335" s="182">
        <v>9.7868201636261745</v>
      </c>
      <c r="S335" s="182">
        <v>86.336390114377252</v>
      </c>
      <c r="T335" s="8"/>
      <c r="U335" s="8"/>
      <c r="V335" s="8"/>
      <c r="W335" s="8"/>
      <c r="X335" s="8"/>
      <c r="Y335" s="50"/>
      <c r="Z335" s="51"/>
      <c r="AA335" s="8"/>
      <c r="AB335" s="8"/>
      <c r="AC335" s="13"/>
      <c r="AE335" s="8"/>
    </row>
    <row r="336" spans="2:31" s="10" customFormat="1" ht="11.25" customHeight="1" x14ac:dyDescent="0.2">
      <c r="B336" s="52"/>
      <c r="C336" s="166"/>
      <c r="D336" s="22" t="s">
        <v>23</v>
      </c>
      <c r="E336" s="110">
        <f>SUM(E331:E335)</f>
        <v>4055.4833369999997</v>
      </c>
      <c r="F336" s="184"/>
      <c r="G336" s="184"/>
      <c r="H336" s="184"/>
      <c r="I336" s="183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8"/>
      <c r="U336" s="8"/>
      <c r="V336" s="8"/>
      <c r="W336" s="8"/>
      <c r="X336" s="8"/>
      <c r="Y336" s="50"/>
      <c r="Z336" s="51"/>
      <c r="AA336" s="8"/>
      <c r="AB336" s="8"/>
      <c r="AC336" s="13"/>
      <c r="AE336" s="8"/>
    </row>
    <row r="337" spans="2:31" s="10" customFormat="1" ht="11.25" customHeight="1" x14ac:dyDescent="0.2">
      <c r="B337" s="149"/>
      <c r="C337" s="162"/>
      <c r="D337" s="109"/>
      <c r="E337" s="150"/>
      <c r="F337" s="103"/>
      <c r="G337" s="103"/>
      <c r="H337" s="151"/>
      <c r="I337" s="7"/>
      <c r="J337" s="44"/>
      <c r="K337" s="44"/>
      <c r="L337" s="44"/>
      <c r="M337" s="44"/>
      <c r="N337" s="44"/>
      <c r="O337" s="44"/>
      <c r="P337" s="44"/>
      <c r="Q337" s="44"/>
      <c r="R337" s="44"/>
      <c r="S337" s="45"/>
      <c r="T337" s="8"/>
      <c r="U337" s="8"/>
      <c r="V337" s="8"/>
      <c r="W337" s="8"/>
      <c r="X337" s="8"/>
      <c r="Y337" s="50"/>
      <c r="Z337" s="51"/>
      <c r="AA337" s="8"/>
      <c r="AB337" s="8"/>
      <c r="AC337" s="13"/>
      <c r="AE337" s="8"/>
    </row>
    <row r="338" spans="2:31" s="10" customFormat="1" ht="11.25" customHeight="1" x14ac:dyDescent="0.2">
      <c r="B338" s="196" t="s">
        <v>319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7"/>
      <c r="P338" s="197"/>
      <c r="Q338" s="197"/>
      <c r="R338" s="197"/>
      <c r="S338" s="198"/>
      <c r="T338" s="8"/>
      <c r="U338" s="8"/>
      <c r="V338" s="8"/>
      <c r="W338" s="8"/>
      <c r="X338" s="8"/>
      <c r="Y338" s="50"/>
      <c r="Z338" s="51"/>
      <c r="AA338" s="8"/>
      <c r="AB338" s="8"/>
      <c r="AC338" s="13"/>
      <c r="AE338" s="8"/>
    </row>
    <row r="339" spans="2:31" s="10" customFormat="1" ht="11.25" customHeight="1" x14ac:dyDescent="0.2">
      <c r="B339" s="189">
        <v>265</v>
      </c>
      <c r="C339" s="166" t="s">
        <v>282</v>
      </c>
      <c r="D339" s="35">
        <v>43901</v>
      </c>
      <c r="E339" s="193">
        <v>227</v>
      </c>
      <c r="F339" s="184">
        <v>-0.43859649122807154</v>
      </c>
      <c r="G339" s="184">
        <v>12.376237623762387</v>
      </c>
      <c r="H339" s="181">
        <v>44250</v>
      </c>
      <c r="I339" s="186">
        <v>100.9695</v>
      </c>
      <c r="J339" s="182">
        <v>3.47068489568092</v>
      </c>
      <c r="K339" s="182">
        <v>3.8553555658979208</v>
      </c>
      <c r="L339" s="182">
        <v>7.2841008044345159</v>
      </c>
      <c r="M339" s="182">
        <v>5.5031780245669832</v>
      </c>
      <c r="N339" s="182">
        <v>5.0711972849455762</v>
      </c>
      <c r="O339" s="182">
        <v>7.1265988305889802</v>
      </c>
      <c r="P339" s="182">
        <v>5.0787879349715128</v>
      </c>
      <c r="Q339" s="182">
        <v>6.0286787608479457</v>
      </c>
      <c r="R339" s="182">
        <v>3.0738843653207448</v>
      </c>
      <c r="S339" s="182">
        <v>2.94571816605258</v>
      </c>
      <c r="T339" s="8"/>
      <c r="U339" s="8"/>
      <c r="V339" s="8"/>
      <c r="W339" s="8"/>
      <c r="X339" s="8"/>
      <c r="Y339" s="50"/>
      <c r="Z339" s="51"/>
      <c r="AA339" s="8"/>
      <c r="AB339" s="8"/>
      <c r="AC339" s="13"/>
      <c r="AE339" s="8"/>
    </row>
    <row r="340" spans="2:31" s="10" customFormat="1" ht="11.25" customHeight="1" x14ac:dyDescent="0.2">
      <c r="B340" s="189">
        <f>1+B339</f>
        <v>266</v>
      </c>
      <c r="C340" s="166" t="s">
        <v>275</v>
      </c>
      <c r="D340" s="35">
        <v>43413</v>
      </c>
      <c r="E340" s="193">
        <v>299</v>
      </c>
      <c r="F340" s="184">
        <v>-2.6058631921824116</v>
      </c>
      <c r="G340" s="184">
        <v>-9.6676737160120823</v>
      </c>
      <c r="H340" s="181">
        <v>44250</v>
      </c>
      <c r="I340" s="186">
        <v>105.09180000000001</v>
      </c>
      <c r="J340" s="182">
        <v>6.0790316947226808</v>
      </c>
      <c r="K340" s="182">
        <v>-1.5822855767595376</v>
      </c>
      <c r="L340" s="182">
        <v>1.035881084623036</v>
      </c>
      <c r="M340" s="182">
        <v>2.839320940876854</v>
      </c>
      <c r="N340" s="182">
        <v>4.1107281388942427</v>
      </c>
      <c r="O340" s="182">
        <v>-0.87384731110688918</v>
      </c>
      <c r="P340" s="182">
        <v>3.4594209125450259</v>
      </c>
      <c r="Q340" s="182">
        <v>0.90874237282995352</v>
      </c>
      <c r="R340" s="182">
        <v>11.920687841514477</v>
      </c>
      <c r="S340" s="182">
        <v>29.50688299877795</v>
      </c>
      <c r="T340" s="8"/>
      <c r="U340" s="8"/>
      <c r="V340" s="8"/>
      <c r="W340" s="8"/>
      <c r="X340" s="8"/>
      <c r="Y340" s="50"/>
      <c r="Z340" s="51"/>
      <c r="AA340" s="8"/>
      <c r="AB340" s="8"/>
      <c r="AC340" s="13"/>
      <c r="AE340" s="8"/>
    </row>
    <row r="341" spans="2:31" s="10" customFormat="1" ht="11.25" customHeight="1" x14ac:dyDescent="0.2">
      <c r="B341" s="189">
        <f t="shared" ref="B341:B346" si="15">1+B340</f>
        <v>267</v>
      </c>
      <c r="C341" s="166" t="s">
        <v>276</v>
      </c>
      <c r="D341" s="35">
        <v>43500</v>
      </c>
      <c r="E341" s="193">
        <v>642</v>
      </c>
      <c r="F341" s="184">
        <v>-0.77279752704790816</v>
      </c>
      <c r="G341" s="184">
        <v>-13.59353970390309</v>
      </c>
      <c r="H341" s="181">
        <v>44250</v>
      </c>
      <c r="I341" s="186">
        <v>104.5891</v>
      </c>
      <c r="J341" s="182">
        <v>6.2478961702651103</v>
      </c>
      <c r="K341" s="182">
        <v>2.8682372466458661</v>
      </c>
      <c r="L341" s="182">
        <v>2.5762980578677617</v>
      </c>
      <c r="M341" s="182">
        <v>3.6672423839241541</v>
      </c>
      <c r="N341" s="182">
        <v>4.6827082076031878</v>
      </c>
      <c r="O341" s="182">
        <v>1.1129792150420006</v>
      </c>
      <c r="P341" s="182">
        <v>4.0591934167809747</v>
      </c>
      <c r="Q341" s="182">
        <v>2.0815572832972347</v>
      </c>
      <c r="R341" s="182">
        <v>12.627279240163535</v>
      </c>
      <c r="S341" s="182">
        <v>27.678264772810856</v>
      </c>
      <c r="T341" s="8"/>
      <c r="U341" s="8"/>
      <c r="V341" s="8"/>
      <c r="W341" s="8"/>
      <c r="X341" s="8"/>
      <c r="Y341" s="50"/>
      <c r="Z341" s="51"/>
      <c r="AA341" s="8"/>
      <c r="AB341" s="8"/>
      <c r="AC341" s="13"/>
      <c r="AE341" s="8"/>
    </row>
    <row r="342" spans="2:31" s="10" customFormat="1" ht="11.25" customHeight="1" x14ac:dyDescent="0.2">
      <c r="B342" s="189">
        <f t="shared" si="15"/>
        <v>268</v>
      </c>
      <c r="C342" s="166" t="s">
        <v>277</v>
      </c>
      <c r="D342" s="35">
        <v>43571</v>
      </c>
      <c r="E342" s="193">
        <v>72</v>
      </c>
      <c r="F342" s="184">
        <v>-1.3698630136986356</v>
      </c>
      <c r="G342" s="184">
        <v>-40.983606557377051</v>
      </c>
      <c r="H342" s="181">
        <v>44250</v>
      </c>
      <c r="I342" s="186">
        <v>107.26819999999999</v>
      </c>
      <c r="J342" s="182">
        <v>7.0449194619921496</v>
      </c>
      <c r="K342" s="182">
        <v>-11.891939582814498</v>
      </c>
      <c r="L342" s="182">
        <v>-5.0388388542656317</v>
      </c>
      <c r="M342" s="182">
        <v>-0.4882152076950203</v>
      </c>
      <c r="N342" s="182">
        <v>2.5831452951940959</v>
      </c>
      <c r="O342" s="182">
        <v>-10.306382299461863</v>
      </c>
      <c r="P342" s="182">
        <v>1.856171252174678</v>
      </c>
      <c r="Q342" s="182">
        <v>-4.9217391006297593</v>
      </c>
      <c r="R342" s="182">
        <v>13.751331570735026</v>
      </c>
      <c r="S342" s="182">
        <v>27.085031368105739</v>
      </c>
      <c r="T342" s="8"/>
      <c r="U342" s="8"/>
      <c r="V342" s="8"/>
      <c r="W342" s="8"/>
      <c r="X342" s="8"/>
      <c r="Y342" s="50"/>
      <c r="Z342" s="51"/>
      <c r="AA342" s="8"/>
      <c r="AB342" s="8"/>
      <c r="AC342" s="13"/>
      <c r="AE342" s="8"/>
    </row>
    <row r="343" spans="2:31" s="10" customFormat="1" ht="11.25" customHeight="1" x14ac:dyDescent="0.2">
      <c r="B343" s="189">
        <f t="shared" si="15"/>
        <v>269</v>
      </c>
      <c r="C343" s="166" t="s">
        <v>278</v>
      </c>
      <c r="D343" s="35">
        <v>43615</v>
      </c>
      <c r="E343" s="193">
        <v>177</v>
      </c>
      <c r="F343" s="184">
        <v>-4.3243243243243246</v>
      </c>
      <c r="G343" s="184">
        <v>-11.5</v>
      </c>
      <c r="H343" s="181">
        <v>44250</v>
      </c>
      <c r="I343" s="186">
        <v>104.1666</v>
      </c>
      <c r="J343" s="182">
        <v>6.4485031906490464</v>
      </c>
      <c r="K343" s="182">
        <v>5.1409297575137902</v>
      </c>
      <c r="L343" s="182">
        <v>4.967853252749336</v>
      </c>
      <c r="M343" s="182">
        <v>4.7297241278666959</v>
      </c>
      <c r="N343" s="182">
        <v>4.7159169395638738</v>
      </c>
      <c r="O343" s="182">
        <v>5.3240802105387282</v>
      </c>
      <c r="P343" s="182">
        <v>4.5496330561697027</v>
      </c>
      <c r="Q343" s="182">
        <v>4.6466256813900424</v>
      </c>
      <c r="R343" s="182">
        <v>12.978107489198631</v>
      </c>
      <c r="S343" s="182">
        <v>23.691753163661168</v>
      </c>
      <c r="T343" s="8"/>
      <c r="U343" s="8"/>
      <c r="V343" s="8"/>
      <c r="W343" s="8"/>
      <c r="X343" s="8"/>
      <c r="Y343" s="50"/>
      <c r="Z343" s="51"/>
      <c r="AA343" s="8"/>
      <c r="AB343" s="8"/>
      <c r="AC343" s="13"/>
      <c r="AE343" s="8"/>
    </row>
    <row r="344" spans="2:31" s="10" customFormat="1" ht="11.25" customHeight="1" x14ac:dyDescent="0.2">
      <c r="B344" s="189">
        <f t="shared" si="15"/>
        <v>270</v>
      </c>
      <c r="C344" s="166" t="s">
        <v>279</v>
      </c>
      <c r="D344" s="35">
        <v>43714</v>
      </c>
      <c r="E344" s="193">
        <v>2112</v>
      </c>
      <c r="F344" s="184">
        <v>0.52356020942407877</v>
      </c>
      <c r="G344" s="184">
        <v>-59.10939012584705</v>
      </c>
      <c r="H344" s="181">
        <v>44250</v>
      </c>
      <c r="I344" s="186">
        <v>100.23699999999999</v>
      </c>
      <c r="J344" s="182">
        <v>7.502764018664676</v>
      </c>
      <c r="K344" s="182">
        <v>6.833912577635723</v>
      </c>
      <c r="L344" s="182">
        <v>6.3776682374663309</v>
      </c>
      <c r="M344" s="182">
        <v>6.0743252501679148</v>
      </c>
      <c r="N344" s="182">
        <v>6.5554873266827904</v>
      </c>
      <c r="O344" s="182">
        <v>5.5101722550746635</v>
      </c>
      <c r="P344" s="182">
        <v>6.2927633783482646</v>
      </c>
      <c r="Q344" s="182">
        <v>5.9248342497350563</v>
      </c>
      <c r="R344" s="182">
        <v>11.869738146475761</v>
      </c>
      <c r="S344" s="182">
        <v>17.688328753497728</v>
      </c>
      <c r="T344" s="8"/>
      <c r="U344" s="8"/>
      <c r="V344" s="8"/>
      <c r="W344" s="8"/>
      <c r="X344" s="8"/>
      <c r="Y344" s="50"/>
      <c r="Z344" s="51"/>
      <c r="AA344" s="8"/>
      <c r="AB344" s="8"/>
      <c r="AC344" s="13"/>
      <c r="AE344" s="8"/>
    </row>
    <row r="345" spans="2:31" s="10" customFormat="1" ht="11.25" customHeight="1" x14ac:dyDescent="0.2">
      <c r="B345" s="189">
        <f t="shared" si="15"/>
        <v>271</v>
      </c>
      <c r="C345" s="166" t="s">
        <v>280</v>
      </c>
      <c r="D345" s="35">
        <v>43679</v>
      </c>
      <c r="E345" s="193">
        <v>132</v>
      </c>
      <c r="F345" s="184">
        <v>-3.6496350364963459</v>
      </c>
      <c r="G345" s="184">
        <v>-22.807017543859654</v>
      </c>
      <c r="H345" s="181">
        <v>44250</v>
      </c>
      <c r="I345" s="186">
        <v>101.7103</v>
      </c>
      <c r="J345" s="182">
        <v>7.4299633394199205</v>
      </c>
      <c r="K345" s="182">
        <v>5.3422639844526048</v>
      </c>
      <c r="L345" s="182">
        <v>4.6928116831739102</v>
      </c>
      <c r="M345" s="182">
        <v>5.2723293920734946</v>
      </c>
      <c r="N345" s="182">
        <v>5.65006181663873</v>
      </c>
      <c r="O345" s="182">
        <v>4.7621528269058411</v>
      </c>
      <c r="P345" s="182">
        <v>5.2157372222941287</v>
      </c>
      <c r="Q345" s="182">
        <v>4.4167628786630786</v>
      </c>
      <c r="R345" s="182">
        <v>12.287557942825632</v>
      </c>
      <c r="S345" s="182">
        <v>19.76345066264593</v>
      </c>
      <c r="T345" s="8"/>
      <c r="U345" s="8"/>
      <c r="V345" s="8"/>
      <c r="W345" s="8"/>
      <c r="X345" s="8"/>
      <c r="Y345" s="50"/>
      <c r="Z345" s="51"/>
      <c r="AA345" s="8"/>
      <c r="AB345" s="8"/>
      <c r="AC345" s="13"/>
      <c r="AE345" s="8"/>
    </row>
    <row r="346" spans="2:31" s="10" customFormat="1" ht="11.25" customHeight="1" x14ac:dyDescent="0.2">
      <c r="B346" s="189">
        <f t="shared" si="15"/>
        <v>272</v>
      </c>
      <c r="C346" s="166" t="s">
        <v>281</v>
      </c>
      <c r="D346" s="35">
        <v>43871</v>
      </c>
      <c r="E346" s="193">
        <v>140</v>
      </c>
      <c r="F346" s="184">
        <v>-3.4482758620689613</v>
      </c>
      <c r="G346" s="184">
        <v>-9.0909090909090935</v>
      </c>
      <c r="H346" s="181">
        <v>44250</v>
      </c>
      <c r="I346" s="186">
        <v>102.31570000000001</v>
      </c>
      <c r="J346" s="182">
        <v>6.7079256556235034</v>
      </c>
      <c r="K346" s="182">
        <v>4.3507466607635159</v>
      </c>
      <c r="L346" s="182">
        <v>3.3398964021710165</v>
      </c>
      <c r="M346" s="182">
        <v>4.3159496693754145</v>
      </c>
      <c r="N346" s="182">
        <v>4.3535588213440262</v>
      </c>
      <c r="O346" s="182">
        <v>3.0816832220646488</v>
      </c>
      <c r="P346" s="182">
        <v>2.5477198779965535</v>
      </c>
      <c r="Q346" s="182">
        <v>3.0939441692559595</v>
      </c>
      <c r="R346" s="182">
        <v>8.4702357386759353</v>
      </c>
      <c r="S346" s="182">
        <v>8.833276450286176</v>
      </c>
      <c r="T346" s="8"/>
      <c r="U346" s="8"/>
      <c r="V346" s="8"/>
      <c r="W346" s="8"/>
      <c r="X346" s="8"/>
      <c r="Y346" s="50"/>
      <c r="Z346" s="51"/>
      <c r="AA346" s="8"/>
      <c r="AB346" s="8"/>
      <c r="AC346" s="13"/>
      <c r="AE346" s="8"/>
    </row>
    <row r="347" spans="2:31" ht="11.25" customHeight="1" x14ac:dyDescent="0.2">
      <c r="B347" s="28"/>
      <c r="C347" s="166"/>
      <c r="D347" s="22" t="s">
        <v>23</v>
      </c>
      <c r="E347" s="110">
        <v>7856.4833369999997</v>
      </c>
      <c r="F347" s="184"/>
      <c r="G347" s="184"/>
      <c r="H347" s="184"/>
      <c r="I347" s="183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</row>
    <row r="348" spans="2:31" ht="11.25" customHeight="1" x14ac:dyDescent="0.2">
      <c r="B348" s="21"/>
      <c r="C348" s="163"/>
      <c r="D348" s="78"/>
      <c r="E348" s="111"/>
      <c r="F348" s="102"/>
      <c r="G348" s="102"/>
      <c r="H348" s="102"/>
      <c r="I348" s="25"/>
      <c r="J348" s="26"/>
      <c r="K348" s="26"/>
      <c r="L348" s="26"/>
      <c r="M348" s="26"/>
      <c r="N348" s="26"/>
      <c r="O348" s="26"/>
      <c r="P348" s="26"/>
      <c r="Q348" s="26"/>
      <c r="R348" s="26"/>
      <c r="S348" s="27"/>
    </row>
    <row r="349" spans="2:31" x14ac:dyDescent="0.2">
      <c r="B349" s="196" t="s">
        <v>302</v>
      </c>
      <c r="C349" s="197"/>
      <c r="D349" s="197"/>
      <c r="E349" s="197"/>
      <c r="F349" s="197"/>
      <c r="G349" s="197"/>
      <c r="H349" s="197"/>
      <c r="I349" s="197"/>
      <c r="J349" s="197"/>
      <c r="K349" s="197"/>
      <c r="L349" s="197"/>
      <c r="M349" s="197"/>
      <c r="N349" s="197"/>
      <c r="O349" s="197"/>
      <c r="P349" s="197"/>
      <c r="Q349" s="197"/>
      <c r="R349" s="197"/>
      <c r="S349" s="198"/>
    </row>
    <row r="350" spans="2:31" ht="11.25" customHeight="1" x14ac:dyDescent="0.2">
      <c r="B350" s="189">
        <v>273</v>
      </c>
      <c r="C350" s="166" t="s">
        <v>283</v>
      </c>
      <c r="D350" s="35">
        <v>42229</v>
      </c>
      <c r="E350" s="193">
        <v>502</v>
      </c>
      <c r="F350" s="184">
        <v>7.2649572649572614</v>
      </c>
      <c r="G350" s="184">
        <v>-8.394160583941602</v>
      </c>
      <c r="H350" s="181">
        <v>44250</v>
      </c>
      <c r="I350" s="186">
        <v>85.187299999999993</v>
      </c>
      <c r="J350" s="182">
        <v>-0.1454670770846711</v>
      </c>
      <c r="K350" s="182">
        <v>0.45470786552628262</v>
      </c>
      <c r="L350" s="182">
        <v>-2.2871877340668312</v>
      </c>
      <c r="M350" s="182">
        <v>3.28698296052643E-3</v>
      </c>
      <c r="N350" s="182">
        <v>-5.6825856567440987</v>
      </c>
      <c r="O350" s="182">
        <v>-1.9596040971343265</v>
      </c>
      <c r="P350" s="182">
        <v>1.1931164167544805</v>
      </c>
      <c r="Q350" s="182">
        <v>-3.8603781378409918</v>
      </c>
      <c r="R350" s="182">
        <v>12.001827042765868</v>
      </c>
      <c r="S350" s="182">
        <v>87.309042706736136</v>
      </c>
    </row>
    <row r="351" spans="2:31" ht="11.25" customHeight="1" x14ac:dyDescent="0.2">
      <c r="B351" s="28"/>
      <c r="C351" s="166"/>
      <c r="D351" s="22" t="s">
        <v>23</v>
      </c>
      <c r="E351" s="110">
        <v>502</v>
      </c>
      <c r="F351" s="184"/>
      <c r="G351" s="184"/>
      <c r="H351" s="184"/>
      <c r="I351" s="183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</row>
    <row r="352" spans="2:31" ht="11.25" customHeight="1" x14ac:dyDescent="0.2">
      <c r="B352" s="60"/>
      <c r="C352" s="162"/>
      <c r="D352" s="194"/>
      <c r="E352" s="195"/>
      <c r="F352" s="103"/>
      <c r="G352" s="103"/>
      <c r="H352" s="103"/>
      <c r="I352" s="43"/>
      <c r="J352" s="44"/>
      <c r="K352" s="44"/>
      <c r="L352" s="44"/>
      <c r="M352" s="44"/>
      <c r="N352" s="44"/>
      <c r="O352" s="44"/>
      <c r="P352" s="44"/>
      <c r="Q352" s="44"/>
      <c r="R352" s="44"/>
      <c r="S352" s="45"/>
    </row>
    <row r="353" spans="2:31" customFormat="1" ht="11.25" customHeight="1" x14ac:dyDescent="0.2">
      <c r="B353" s="196" t="s">
        <v>303</v>
      </c>
      <c r="C353" s="197"/>
      <c r="D353" s="197"/>
      <c r="E353" s="197"/>
      <c r="F353" s="197"/>
      <c r="G353" s="197"/>
      <c r="H353" s="197"/>
      <c r="I353" s="197"/>
      <c r="J353" s="197"/>
      <c r="K353" s="197"/>
      <c r="L353" s="197"/>
      <c r="M353" s="197"/>
      <c r="N353" s="197"/>
      <c r="O353" s="197"/>
      <c r="P353" s="197"/>
      <c r="Q353" s="197"/>
      <c r="R353" s="197"/>
      <c r="S353" s="198"/>
    </row>
    <row r="354" spans="2:31" s="10" customFormat="1" ht="11.25" customHeight="1" x14ac:dyDescent="0.2">
      <c r="B354" s="189">
        <v>274</v>
      </c>
      <c r="C354" s="166" t="s">
        <v>287</v>
      </c>
      <c r="D354" s="35">
        <v>44110</v>
      </c>
      <c r="E354" s="36">
        <v>41.77</v>
      </c>
      <c r="F354" s="180">
        <v>36.458673636066649</v>
      </c>
      <c r="G354" s="180" t="s">
        <v>33</v>
      </c>
      <c r="H354" s="181">
        <v>44250</v>
      </c>
      <c r="I354" s="186">
        <v>11.411300000000001</v>
      </c>
      <c r="J354" s="182">
        <v>-0.78942106224080266</v>
      </c>
      <c r="K354" s="182">
        <v>-2.4708556972411255</v>
      </c>
      <c r="L354" s="182">
        <v>4.0047758364548658</v>
      </c>
      <c r="M354" s="182">
        <v>12.516392391958098</v>
      </c>
      <c r="N354" s="182" t="s">
        <v>33</v>
      </c>
      <c r="O354" s="182">
        <v>1.8866071428571329</v>
      </c>
      <c r="P354" s="182">
        <v>14.113000000000042</v>
      </c>
      <c r="Q354" s="182">
        <v>6.2455192961220707</v>
      </c>
      <c r="R354" s="182">
        <v>40.741024633325736</v>
      </c>
      <c r="S354" s="182">
        <v>14.113000000000042</v>
      </c>
      <c r="T354" s="8"/>
      <c r="U354" s="8"/>
      <c r="V354" s="8"/>
      <c r="W354" s="8"/>
      <c r="X354" s="8"/>
      <c r="Y354" s="50"/>
      <c r="Z354" s="51"/>
      <c r="AA354" s="8"/>
      <c r="AB354" s="8"/>
      <c r="AC354" s="13"/>
      <c r="AE354" s="8"/>
    </row>
    <row r="355" spans="2:31" s="10" customFormat="1" ht="11.25" customHeight="1" x14ac:dyDescent="0.2">
      <c r="B355" s="189">
        <v>275</v>
      </c>
      <c r="C355" s="166" t="s">
        <v>286</v>
      </c>
      <c r="D355" s="35">
        <v>44110</v>
      </c>
      <c r="E355" s="36">
        <v>63</v>
      </c>
      <c r="F355" s="180">
        <v>5.0000000000000044</v>
      </c>
      <c r="G355" s="180" t="s">
        <v>33</v>
      </c>
      <c r="H355" s="181">
        <v>44250</v>
      </c>
      <c r="I355" s="186">
        <v>11.3416</v>
      </c>
      <c r="J355" s="182">
        <v>-0.4179398026200376</v>
      </c>
      <c r="K355" s="182">
        <v>-1.7473339512964259</v>
      </c>
      <c r="L355" s="182">
        <v>7.6767641115726981E-2</v>
      </c>
      <c r="M355" s="182">
        <v>9.8087815268432585</v>
      </c>
      <c r="N355" s="182" t="s">
        <v>33</v>
      </c>
      <c r="O355" s="182">
        <v>0.27230611451005693</v>
      </c>
      <c r="P355" s="182">
        <v>13.416000000000029</v>
      </c>
      <c r="Q355" s="182">
        <v>4.9516494702263048</v>
      </c>
      <c r="R355" s="182">
        <v>38.526490149962257</v>
      </c>
      <c r="S355" s="182">
        <v>13.416000000000029</v>
      </c>
      <c r="T355" s="8"/>
      <c r="U355" s="8"/>
      <c r="V355" s="8"/>
      <c r="W355" s="8"/>
      <c r="X355" s="8"/>
      <c r="Y355" s="50"/>
      <c r="Z355" s="51"/>
      <c r="AA355" s="8"/>
      <c r="AB355" s="8"/>
      <c r="AC355" s="13"/>
      <c r="AE355" s="8"/>
    </row>
    <row r="356" spans="2:31" s="10" customFormat="1" ht="11.25" customHeight="1" x14ac:dyDescent="0.2">
      <c r="B356" s="28">
        <v>276</v>
      </c>
      <c r="C356" s="166" t="s">
        <v>284</v>
      </c>
      <c r="D356" s="35">
        <v>43911</v>
      </c>
      <c r="E356" s="36">
        <v>53.57</v>
      </c>
      <c r="F356" s="180">
        <v>-1.760498807995603</v>
      </c>
      <c r="G356" s="180">
        <v>6.2264525084275268</v>
      </c>
      <c r="H356" s="181">
        <v>44250</v>
      </c>
      <c r="I356" s="186">
        <v>12.208500000000001</v>
      </c>
      <c r="J356" s="182">
        <v>7.3773515308017679E-2</v>
      </c>
      <c r="K356" s="182">
        <v>-3.4809626209600708</v>
      </c>
      <c r="L356" s="182">
        <v>-2.9052474192368227</v>
      </c>
      <c r="M356" s="182">
        <v>6.364349189754348</v>
      </c>
      <c r="N356" s="182">
        <v>2.4607017867782854</v>
      </c>
      <c r="O356" s="182">
        <v>-2.463868849315709</v>
      </c>
      <c r="P356" s="182">
        <v>18.90199363051115</v>
      </c>
      <c r="Q356" s="182">
        <v>2.095685697321481</v>
      </c>
      <c r="R356" s="182">
        <v>23.967822877116518</v>
      </c>
      <c r="S356" s="182">
        <v>22.084999999999823</v>
      </c>
      <c r="T356" s="8"/>
      <c r="U356" s="8"/>
      <c r="V356" s="8"/>
      <c r="W356" s="8"/>
      <c r="X356" s="8"/>
      <c r="Y356" s="50"/>
      <c r="Z356" s="51"/>
      <c r="AA356" s="8"/>
      <c r="AB356" s="8"/>
      <c r="AC356" s="13"/>
      <c r="AE356" s="8"/>
    </row>
    <row r="357" spans="2:31" s="10" customFormat="1" ht="11.25" customHeight="1" x14ac:dyDescent="0.2">
      <c r="B357" s="28">
        <v>277</v>
      </c>
      <c r="C357" s="166" t="s">
        <v>285</v>
      </c>
      <c r="D357" s="35">
        <v>43914</v>
      </c>
      <c r="E357" s="36">
        <v>51</v>
      </c>
      <c r="F357" s="180">
        <v>8.5106382978723296</v>
      </c>
      <c r="G357" s="180">
        <v>41.666666666666671</v>
      </c>
      <c r="H357" s="181">
        <v>44250</v>
      </c>
      <c r="I357" s="186">
        <v>13.9108</v>
      </c>
      <c r="J357" s="182">
        <v>-8.5471927140579051E-2</v>
      </c>
      <c r="K357" s="182">
        <v>-4.0250582991817279</v>
      </c>
      <c r="L357" s="182">
        <v>-2.2658132688835098</v>
      </c>
      <c r="M357" s="182">
        <v>6.8278335393997303</v>
      </c>
      <c r="N357" s="182">
        <v>6.1390792144177642</v>
      </c>
      <c r="O357" s="182">
        <v>-2.2321554074948735</v>
      </c>
      <c r="P357" s="182">
        <v>20.62677222708804</v>
      </c>
      <c r="Q357" s="182">
        <v>1.7258022055168132</v>
      </c>
      <c r="R357" s="182">
        <v>43.128051421877146</v>
      </c>
      <c r="S357" s="182">
        <v>39.108000000000146</v>
      </c>
      <c r="T357" s="8"/>
      <c r="U357" s="8"/>
      <c r="V357" s="8"/>
      <c r="W357" s="8"/>
      <c r="X357" s="8"/>
      <c r="Y357" s="50"/>
      <c r="Z357" s="51"/>
      <c r="AA357" s="8"/>
      <c r="AB357" s="8"/>
      <c r="AC357" s="13"/>
      <c r="AE357" s="8"/>
    </row>
    <row r="358" spans="2:31" ht="11.25" customHeight="1" x14ac:dyDescent="0.2">
      <c r="B358" s="28"/>
      <c r="C358" s="166"/>
      <c r="D358" s="22" t="s">
        <v>23</v>
      </c>
      <c r="E358" s="110">
        <v>209.34</v>
      </c>
      <c r="F358" s="184"/>
      <c r="G358" s="184"/>
      <c r="H358" s="184"/>
      <c r="I358" s="183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</row>
    <row r="359" spans="2:31" ht="11.25" customHeight="1" x14ac:dyDescent="0.2">
      <c r="B359" s="21"/>
      <c r="C359" s="163"/>
      <c r="D359" s="78"/>
      <c r="E359" s="111"/>
      <c r="F359" s="102"/>
      <c r="G359" s="102"/>
      <c r="H359" s="102"/>
      <c r="I359" s="25"/>
      <c r="J359" s="26"/>
      <c r="K359" s="26"/>
      <c r="L359" s="26"/>
      <c r="M359" s="26"/>
      <c r="N359" s="26"/>
      <c r="O359" s="26"/>
      <c r="P359" s="26"/>
      <c r="Q359" s="26"/>
      <c r="R359" s="26"/>
      <c r="S359" s="27"/>
    </row>
    <row r="360" spans="2:31" s="112" customFormat="1" x14ac:dyDescent="0.2">
      <c r="B360" s="152"/>
      <c r="C360" s="173" t="s">
        <v>288</v>
      </c>
      <c r="D360" s="155">
        <v>44227</v>
      </c>
      <c r="E360" s="156">
        <f>+SUM(E358+E351+E347+E328+E291+E252+E239+E229+E204+E199+E176+E171+E161+E145+E141+E120+E115+E109+E96+E77+E69+E44+E30+E15+E11+E336+E295)</f>
        <v>850606.08795960003</v>
      </c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4"/>
      <c r="T360" s="113"/>
      <c r="U360" s="113"/>
      <c r="V360" s="113"/>
      <c r="W360" s="113"/>
      <c r="X360" s="113"/>
      <c r="Y360" s="114"/>
      <c r="Z360" s="115"/>
      <c r="AA360" s="113"/>
      <c r="AB360" s="113"/>
      <c r="AC360" s="116"/>
      <c r="AE360" s="113"/>
    </row>
    <row r="361" spans="2:31" ht="11.25" customHeight="1" x14ac:dyDescent="0.2">
      <c r="E361" s="117"/>
    </row>
    <row r="362" spans="2:31" x14ac:dyDescent="0.2">
      <c r="B362" s="119" t="s">
        <v>320</v>
      </c>
      <c r="C362" s="120"/>
      <c r="D362" s="120"/>
      <c r="E362" s="120"/>
      <c r="F362" s="120"/>
      <c r="G362" s="120"/>
      <c r="H362" s="120"/>
      <c r="I362" s="120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2:31" x14ac:dyDescent="0.2"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7779" spans="1:33" s="3" customFormat="1" x14ac:dyDescent="0.2">
      <c r="A7779" s="5"/>
      <c r="B7779"/>
      <c r="C7779" s="172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Y7779" s="16"/>
      <c r="Z7779" s="17"/>
      <c r="AC7779" s="18"/>
      <c r="AD7779" s="5"/>
      <c r="AF7779" s="5"/>
      <c r="AG7779" s="5"/>
    </row>
  </sheetData>
  <sortState ref="C382:S385">
    <sortCondition ref="C382"/>
  </sortState>
  <mergeCells count="28">
    <mergeCell ref="B122:S122"/>
    <mergeCell ref="B143:S143"/>
    <mergeCell ref="B148:S148"/>
    <mergeCell ref="B163:S163"/>
    <mergeCell ref="D2:E2"/>
    <mergeCell ref="B32:S32"/>
    <mergeCell ref="B46:S46"/>
    <mergeCell ref="B17:S17"/>
    <mergeCell ref="B6:S6"/>
    <mergeCell ref="B13:S13"/>
    <mergeCell ref="B71:S71"/>
    <mergeCell ref="B79:S79"/>
    <mergeCell ref="B98:S98"/>
    <mergeCell ref="B111:S111"/>
    <mergeCell ref="B117:S117"/>
    <mergeCell ref="B353:S353"/>
    <mergeCell ref="B173:S173"/>
    <mergeCell ref="B178:S178"/>
    <mergeCell ref="B201:S201"/>
    <mergeCell ref="B207:S207"/>
    <mergeCell ref="B231:S231"/>
    <mergeCell ref="B241:S241"/>
    <mergeCell ref="B254:S254"/>
    <mergeCell ref="B297:S297"/>
    <mergeCell ref="B330:S330"/>
    <mergeCell ref="B338:S338"/>
    <mergeCell ref="B349:S349"/>
    <mergeCell ref="B293:S293"/>
  </mergeCells>
  <printOptions horizontalCentered="1" verticalCentered="1"/>
  <pageMargins left="0.25" right="0.25" top="0.75" bottom="0.75" header="0.3" footer="0.3"/>
  <pageSetup paperSize="9" scale="49" fitToWidth="0" fitToHeight="0" orientation="landscape" horizontalDpi="4294967295" verticalDpi="4294967295" r:id="rId1"/>
  <headerFooter alignWithMargins="0"/>
  <rowBreaks count="7" manualBreakCount="7">
    <brk id="44" min="1" max="18" man="1"/>
    <brk id="84" min="1" max="18" man="1"/>
    <brk id="120" min="1" max="18" man="1"/>
    <brk id="161" min="1" max="18" man="1"/>
    <brk id="200" min="1" max="18" man="1"/>
    <brk id="240" min="1" max="18" man="1"/>
    <brk id="318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Funds Performance</vt:lpstr>
      <vt:lpstr>'Funds Performance'!Print_Area</vt:lpstr>
      <vt:lpstr>'Funds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 Ahmed</dc:creator>
  <cp:lastModifiedBy>Siraj Ali</cp:lastModifiedBy>
  <cp:lastPrinted>2021-02-23T11:49:13Z</cp:lastPrinted>
  <dcterms:created xsi:type="dcterms:W3CDTF">2021-02-23T06:55:07Z</dcterms:created>
  <dcterms:modified xsi:type="dcterms:W3CDTF">2021-02-25T18:27:35Z</dcterms:modified>
</cp:coreProperties>
</file>