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raj Ali\Documents\Mutual Funs Perfromance\Daily Performance Summary\2021\Feb\"/>
    </mc:Choice>
  </mc:AlternateContent>
  <bookViews>
    <workbookView xWindow="0" yWindow="0" windowWidth="8745" windowHeight="4305"/>
  </bookViews>
  <sheets>
    <sheet name="Funds Performance" sheetId="3" r:id="rId1"/>
  </sheets>
  <externalReferences>
    <externalReference r:id="rId2"/>
  </externalReferences>
  <definedNames>
    <definedName name="_xlnm._FilterDatabase" localSheetId="0" hidden="1">'Funds Performance'!$C$357:$S$360</definedName>
    <definedName name="AA">#REF!</definedName>
    <definedName name="FUNDS" localSheetId="0">#REF!</definedName>
    <definedName name="FUNDS">#REF!</definedName>
    <definedName name="MAAP_III">#REF!</definedName>
    <definedName name="NAARFSF">#REF!</definedName>
    <definedName name="PERIOD">[1]Sheet1!$A$1:$A$24</definedName>
    <definedName name="_xlnm.Print_Area" localSheetId="0">'Funds Performance'!$B$1:$S$366</definedName>
    <definedName name="_xlnm.Print_Titles" localSheetId="0">'Funds Performance'!$1:$4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8" i="3" l="1"/>
  <c r="B359" i="3" s="1"/>
  <c r="B360" i="3" s="1"/>
  <c r="B259" i="3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33" i="3" l="1"/>
  <c r="B234" i="3" s="1"/>
  <c r="B235" i="3" s="1"/>
  <c r="B236" i="3" s="1"/>
  <c r="B237" i="3" s="1"/>
  <c r="B238" i="3" s="1"/>
  <c r="B239" i="3" l="1"/>
  <c r="B240" i="3" s="1"/>
  <c r="B241" i="3" s="1"/>
  <c r="B343" i="3"/>
  <c r="B344" i="3" s="1"/>
  <c r="B345" i="3" s="1"/>
  <c r="B346" i="3" s="1"/>
  <c r="B347" i="3" s="1"/>
  <c r="B348" i="3" s="1"/>
  <c r="B349" i="3" s="1"/>
  <c r="B335" i="3"/>
  <c r="B336" i="3" s="1"/>
  <c r="B337" i="3" s="1"/>
  <c r="B338" i="3" s="1"/>
  <c r="B302" i="3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246" i="3"/>
  <c r="B247" i="3" s="1"/>
  <c r="B248" i="3" s="1"/>
  <c r="B249" i="3" s="1"/>
  <c r="B250" i="3" s="1"/>
  <c r="B251" i="3" s="1"/>
  <c r="B252" i="3" s="1"/>
  <c r="B253" i="3" s="1"/>
  <c r="B254" i="3" s="1"/>
  <c r="B209" i="3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180" i="3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65" i="3"/>
  <c r="B166" i="3" s="1"/>
  <c r="B167" i="3" s="1"/>
  <c r="B168" i="3" s="1"/>
  <c r="B169" i="3" s="1"/>
  <c r="B170" i="3" s="1"/>
  <c r="B150" i="3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24" i="3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13" i="3"/>
  <c r="B114" i="3" s="1"/>
  <c r="B48" i="3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34" i="3"/>
  <c r="B35" i="3" s="1"/>
  <c r="B36" i="3" s="1"/>
  <c r="B37" i="3" s="1"/>
  <c r="B38" i="3" s="1"/>
  <c r="B39" i="3" s="1"/>
  <c r="B40" i="3" s="1"/>
  <c r="B41" i="3" s="1"/>
  <c r="B42" i="3" s="1"/>
  <c r="B43" i="3" s="1"/>
  <c r="B19" i="3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100" i="3"/>
  <c r="B101" i="3" s="1"/>
  <c r="B102" i="3" s="1"/>
  <c r="B103" i="3" s="1"/>
  <c r="B104" i="3" s="1"/>
  <c r="B105" i="3" s="1"/>
  <c r="B106" i="3" s="1"/>
  <c r="B107" i="3" s="1"/>
  <c r="B108" i="3" s="1"/>
  <c r="B81" i="3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73" i="3"/>
  <c r="B74" i="3" s="1"/>
  <c r="B75" i="3" s="1"/>
  <c r="B76" i="3" s="1"/>
  <c r="E339" i="3" l="1"/>
  <c r="E363" i="3" l="1"/>
</calcChain>
</file>

<file path=xl/sharedStrings.xml><?xml version="1.0" encoding="utf-8"?>
<sst xmlns="http://schemas.openxmlformats.org/spreadsheetml/2006/main" count="384" uniqueCount="324">
  <si>
    <t>Name of Funds</t>
  </si>
  <si>
    <t>Open End Fund's Performance</t>
  </si>
  <si>
    <t>S.
No.</t>
  </si>
  <si>
    <t>Launch
date</t>
  </si>
  <si>
    <t>NA
(PKR mn)</t>
  </si>
  <si>
    <t>Δ NA
(MoM%)</t>
  </si>
  <si>
    <t>Δ NA
(YTD%)</t>
  </si>
  <si>
    <t>Applicable
date</t>
  </si>
  <si>
    <t>NAV
(PKR)</t>
  </si>
  <si>
    <t>1D
(%)</t>
  </si>
  <si>
    <t>7D
(%)</t>
  </si>
  <si>
    <t>30D
(%)</t>
  </si>
  <si>
    <t>90D
(%)</t>
  </si>
  <si>
    <t>180D
(%)</t>
  </si>
  <si>
    <t>MTD
(%)</t>
  </si>
  <si>
    <t>YTD
(%)</t>
  </si>
  <si>
    <t>CYTD
(%)</t>
  </si>
  <si>
    <t>Avg. Ann.*
(%)</t>
  </si>
  <si>
    <t>Cumulative*
Return (%)</t>
  </si>
  <si>
    <t>Unit Trust of Pakistan</t>
  </si>
  <si>
    <t>Pakistan Capital Market Fund</t>
  </si>
  <si>
    <t>NBP Balanced Fund</t>
  </si>
  <si>
    <t>HBL Multi Asset Fund</t>
  </si>
  <si>
    <t>TOTAL</t>
  </si>
  <si>
    <t>Meezan Balanced Fund</t>
  </si>
  <si>
    <t>Alfalah GHP Value Fund</t>
  </si>
  <si>
    <t>Askari Asset Allocation Fund</t>
  </si>
  <si>
    <t>MCB Pakistan Asset Allocation Fund</t>
  </si>
  <si>
    <t>Faysal Asset Allocation Fund</t>
  </si>
  <si>
    <t>Pak Oman Advantage Asset Allocation Fund</t>
  </si>
  <si>
    <t>NBP Sarmaya Izafa Fund</t>
  </si>
  <si>
    <t>UBL Asset Allocation Fund</t>
  </si>
  <si>
    <t>AWT Asset Allocation Fund</t>
  </si>
  <si>
    <t>n/a</t>
  </si>
  <si>
    <t>First Habib Asset Allocation Fund</t>
  </si>
  <si>
    <t>Allied Finergy Fund</t>
  </si>
  <si>
    <t>Faysal Financial Value Fund</t>
  </si>
  <si>
    <t>NIT Asset Allocation Fund</t>
  </si>
  <si>
    <t>Alhamra Islamic Asset Allocation Fund</t>
  </si>
  <si>
    <t>Pak Oman Islamic Asset Allocation Fund</t>
  </si>
  <si>
    <t>Al‐Ameen Islamic Asset Allocation Fund</t>
  </si>
  <si>
    <t>NBP Islamic Sarmaya Izafa Fund</t>
  </si>
  <si>
    <t>Faysal Islamic Asset Allocation Fund</t>
  </si>
  <si>
    <t>HBL Islamic Asset Allocation Fund</t>
  </si>
  <si>
    <t>Meezan Asset Allocation Fund</t>
  </si>
  <si>
    <t>Alfalah GHP Islamic Value Fund</t>
  </si>
  <si>
    <t>ABL Islamic Asset Allocation Fund</t>
  </si>
  <si>
    <t>NBP Islamic Regular Income Fund</t>
  </si>
  <si>
    <t>HBL Islamic Asset Allocation Fund Plan I</t>
  </si>
  <si>
    <t>JS Large Cap. Fund </t>
  </si>
  <si>
    <t>JS Value Fund</t>
  </si>
  <si>
    <t>JS Growth Fund</t>
  </si>
  <si>
    <t>AKD Opportunity Fund</t>
  </si>
  <si>
    <t>MCB Pakistan Stock Market Fund</t>
  </si>
  <si>
    <t>Atlas Stock Market Fund</t>
  </si>
  <si>
    <t>HBL Stock Fund</t>
  </si>
  <si>
    <t>NBP Stock Fund</t>
  </si>
  <si>
    <t>National Investment Unit Trust</t>
  </si>
  <si>
    <t>UBL Stock Advantage Fund</t>
  </si>
  <si>
    <t>Alfalah GHP Stock Fund</t>
  </si>
  <si>
    <t>Alfalah GHP Alpha Fund</t>
  </si>
  <si>
    <t>ABL Stock Fund</t>
  </si>
  <si>
    <t>First Habib Stock Fund</t>
  </si>
  <si>
    <t>Lakson Equity Fund</t>
  </si>
  <si>
    <t>HBL Equity Fund</t>
  </si>
  <si>
    <t>First Capital Mutual Fund </t>
  </si>
  <si>
    <t>AWT Stock Fund</t>
  </si>
  <si>
    <t>Faysal Stock Fund</t>
  </si>
  <si>
    <t>HBL Growth Fund–Class B</t>
  </si>
  <si>
    <t>HBL Investment Fund–Class B</t>
  </si>
  <si>
    <t>Golden Arrow Stock Fund</t>
  </si>
  <si>
    <t>NBP Financial Sector Fund</t>
  </si>
  <si>
    <t>UBL Financial Sector Fund</t>
  </si>
  <si>
    <t>HBL Growth Fund–Class A</t>
  </si>
  <si>
    <t>HBL Investment Fund–Class A</t>
  </si>
  <si>
    <t>HBL Energy Fund</t>
  </si>
  <si>
    <t>JS Islamic Fund</t>
  </si>
  <si>
    <t>Meezan Islamic Fund</t>
  </si>
  <si>
    <t>Atlas Islamic Stock Fund</t>
  </si>
  <si>
    <t>HBL Islamic Stock Fund</t>
  </si>
  <si>
    <t>Al Meezan Mutual Fund</t>
  </si>
  <si>
    <t>Al‐Ameen Shariah Stock Fund</t>
  </si>
  <si>
    <t>ABL Islamic Stock Fund</t>
  </si>
  <si>
    <t>AWT Islamic Stock Fund</t>
  </si>
  <si>
    <t>HBL Islamic Equity Fund</t>
  </si>
  <si>
    <t>NBP Islamic Stock Fund</t>
  </si>
  <si>
    <t>NIT Islamic Equity Fund</t>
  </si>
  <si>
    <t>Alhamra Islamic Stock Fund</t>
  </si>
  <si>
    <t>Alfalah GHP Islamic Stock Fund</t>
  </si>
  <si>
    <t>First Habib Islamic Stock Fund</t>
  </si>
  <si>
    <t>AKD Islamic Stock Fund</t>
  </si>
  <si>
    <t>Faysal Islamic Stock Fund</t>
  </si>
  <si>
    <t>JS Islamic Dedicated Equity Fund</t>
  </si>
  <si>
    <t>NBP Islamic Active Allocation Equity Fund</t>
  </si>
  <si>
    <t>Al‐Ameen Islamic Dedicated Equity Fund</t>
  </si>
  <si>
    <t>ABL Islamic Dedicated Stock Fund</t>
  </si>
  <si>
    <t>Alfalah GHP Islamic Dedicated Equity Fund</t>
  </si>
  <si>
    <t>Meezan Dedicated Equity Fund</t>
  </si>
  <si>
    <t>HBL Islamic Dedicated Equity Fund</t>
  </si>
  <si>
    <t>UBL Dedicated Equity Fund</t>
  </si>
  <si>
    <t>Atlas Islamic Dedicated Stock Fund</t>
  </si>
  <si>
    <t>Faysal Islamic Dedicated Equity Fund</t>
  </si>
  <si>
    <t>NBP Islamic Energy Fund</t>
  </si>
  <si>
    <t>Meezan Energy Fund</t>
  </si>
  <si>
    <t>Al Ameen Islamic Energy Fund</t>
  </si>
  <si>
    <t>AKD Index Tracker Fund</t>
  </si>
  <si>
    <t>KSE Meezan Index Fund</t>
  </si>
  <si>
    <t>JS Income Fund</t>
  </si>
  <si>
    <t>Pakistan Income Fund</t>
  </si>
  <si>
    <t>Atlas Income Fund</t>
  </si>
  <si>
    <t>NBP Income Opportunity Fund</t>
  </si>
  <si>
    <t>MCB DCF Income Fund</t>
  </si>
  <si>
    <t>HBL Income Fund</t>
  </si>
  <si>
    <t>Alfalah GHP Income Fund</t>
  </si>
  <si>
    <t>Faysal Savings Growth Fund</t>
  </si>
  <si>
    <t>First Habib Income Fund</t>
  </si>
  <si>
    <t>NBP Savings Fund</t>
  </si>
  <si>
    <t>ABL Income Fund</t>
  </si>
  <si>
    <t>Lakson Income Fund</t>
  </si>
  <si>
    <t>NBP Mahana Amdani Fund</t>
  </si>
  <si>
    <t>NIT Income Fund</t>
  </si>
  <si>
    <t>UBL Income Opportunity Fund</t>
  </si>
  <si>
    <t>NBP Financial Sector Income Fund</t>
  </si>
  <si>
    <t>Faysal Financial Sector Opportunity Fund</t>
  </si>
  <si>
    <t>AWT Income Fund</t>
  </si>
  <si>
    <t>Faysal MTS Fund</t>
  </si>
  <si>
    <t>MCB Pakistan Sovereign Fund</t>
  </si>
  <si>
    <t>NIT Government Bond Fund</t>
  </si>
  <si>
    <t>HBL Government Securities Fund</t>
  </si>
  <si>
    <t>Pak Oman Government Securities Fund</t>
  </si>
  <si>
    <t>UBL Government Securities Fund</t>
  </si>
  <si>
    <t>ABL Government Securities Fund</t>
  </si>
  <si>
    <t>Askari Sovereign Yield Enhancer</t>
  </si>
  <si>
    <t>Alfalah GHP Sovereign Fund</t>
  </si>
  <si>
    <t>NBP Government Securities Savings Fund</t>
  </si>
  <si>
    <t>Atlas Sovereign Fund</t>
  </si>
  <si>
    <t>NBP Government Securities Plan I</t>
  </si>
  <si>
    <t>Faysal Government Securities Fund</t>
  </si>
  <si>
    <t>Alfalah GHP Income Multiplier Fund</t>
  </si>
  <si>
    <t>Askari High Yield Scheme</t>
  </si>
  <si>
    <t>AKD Aggressive Income Fund</t>
  </si>
  <si>
    <t>Faysal Income &amp; Growth Fund</t>
  </si>
  <si>
    <t>BMA Chundrigar Road Savings Fund</t>
  </si>
  <si>
    <t>Pakistan Income Enhancement Fund</t>
  </si>
  <si>
    <t>UBL Growth &amp; Income Fund</t>
  </si>
  <si>
    <t>Meezan Sovereign Fund</t>
  </si>
  <si>
    <t>Al‐Ameen Islamic Sovereign Fund</t>
  </si>
  <si>
    <t>JS Islamic Income Fund</t>
  </si>
  <si>
    <t>Meezan Islamic Income Fund</t>
  </si>
  <si>
    <t>Atlas Islamic Income Fund</t>
  </si>
  <si>
    <t>Pak Oman Advantage Islamic Income Fund</t>
  </si>
  <si>
    <t>Alfalah GHP Islamic Income Fund</t>
  </si>
  <si>
    <t>Faysal Islamic Savings Growth Fund</t>
  </si>
  <si>
    <t>NBP Riba Free Savings Fund</t>
  </si>
  <si>
    <t>ABL Islamic Income Fund</t>
  </si>
  <si>
    <t>Alhamra Islamic Income Fund</t>
  </si>
  <si>
    <t>HBL Islamic Income Fund</t>
  </si>
  <si>
    <t>AWT Islamic Income Fund</t>
  </si>
  <si>
    <t>NBP Active Allocation Riba Free Savings Fund</t>
  </si>
  <si>
    <t>NIT Islamic Income Fund</t>
  </si>
  <si>
    <t>NBP Islamic Savings Fund</t>
  </si>
  <si>
    <t>First Habib Islamic Income Fund</t>
  </si>
  <si>
    <t>AKD Islamic Income Fund</t>
  </si>
  <si>
    <t>Alhamra Daily Dividend Fund</t>
  </si>
  <si>
    <t>NBP Islamic Mahana Amdani Fund</t>
  </si>
  <si>
    <t>786 Smart Fund</t>
  </si>
  <si>
    <t>NBP Islamic Income Fund</t>
  </si>
  <si>
    <t>Al-Ameen Islamic Aggressive Income Fund</t>
  </si>
  <si>
    <t>Al Ameen Islamic Aggressive Income Plan I</t>
  </si>
  <si>
    <t>JS Cash Fund</t>
  </si>
  <si>
    <t>Pakistan Cash Management Fund</t>
  </si>
  <si>
    <t>NBP Government Securities Liquid Fund</t>
  </si>
  <si>
    <t>UBL Liquidity Plus Fund</t>
  </si>
  <si>
    <t>Askari Cash Fund</t>
  </si>
  <si>
    <t>MCB Cash Management Optimizer Fund</t>
  </si>
  <si>
    <t>BMA Empress Cash Fund</t>
  </si>
  <si>
    <t>Lakson Money Market Fund</t>
  </si>
  <si>
    <t>Atlas Money Market Fund</t>
  </si>
  <si>
    <t>Alfalah GHP Cash Fund</t>
  </si>
  <si>
    <t>Alfalah GHP Money Market Fund</t>
  </si>
  <si>
    <t>HBL Money Market Fund</t>
  </si>
  <si>
    <t>ABL Cash Fund</t>
  </si>
  <si>
    <t>Faysal Money Market Fund</t>
  </si>
  <si>
    <t>HBL Cash Fund</t>
  </si>
  <si>
    <t>First Habib Cash Fund</t>
  </si>
  <si>
    <t>AKD Cash Fund</t>
  </si>
  <si>
    <t>NBP Money Market Fund</t>
  </si>
  <si>
    <t>UBL Money Market Fund</t>
  </si>
  <si>
    <t>NIT Money Market Fund</t>
  </si>
  <si>
    <t>UBL Cash Fund</t>
  </si>
  <si>
    <t>Meezan Cash Fund</t>
  </si>
  <si>
    <t>Al‐Ameen Islamic Cash Fund</t>
  </si>
  <si>
    <t>NBP Islamic Money Market Fund</t>
  </si>
  <si>
    <t>Faysal Halal Amdani Fund</t>
  </si>
  <si>
    <t>JS Fund of Funds</t>
  </si>
  <si>
    <t>AGPPF-Active Allocaton Plan</t>
  </si>
  <si>
    <t>AGPPF-Conservative Allocaton Plan</t>
  </si>
  <si>
    <t>AGPPF-Moderate Allocaton Plan</t>
  </si>
  <si>
    <t>ABL Financial Planning Fund (Active Plan)</t>
  </si>
  <si>
    <t>ABL Financial Planning Fund (Conservative Plan)</t>
  </si>
  <si>
    <t>ABL Financial Planning Fund (Strategic Allocation Plan )</t>
  </si>
  <si>
    <t>HBL Financial Planning Fund (Active Allocation Plan)</t>
  </si>
  <si>
    <t>HBL Financial Planning Fund (Conservative Allocation Plan)</t>
  </si>
  <si>
    <t>HBL Financial Planning Fund (Special Income Plan)</t>
  </si>
  <si>
    <t>JS Islamic Hybrid Fund of Funds (Mufeed)</t>
  </si>
  <si>
    <t>JS Islamic Hybrid Fund of Funds (Mustehkam)</t>
  </si>
  <si>
    <t>JS Islamic Hybrid Fund of Funds (Mutanasib)</t>
  </si>
  <si>
    <t>Meezan Financial Planning Fund of Funds - Aggressive Allocation Plan</t>
  </si>
  <si>
    <t>Meezan Financial Planning Fund of Funds - Moderate Allocation Plan</t>
  </si>
  <si>
    <t>Meezan Financial Planning Fund of Funds - Conservative Allocation Plan</t>
  </si>
  <si>
    <t>NAFA Islamic Active Allocation Plan I</t>
  </si>
  <si>
    <t>NAFA Islamic Active Allocation Plan II</t>
  </si>
  <si>
    <t>Meezan Financial Planning Fund of Funds (MAAP_I)</t>
  </si>
  <si>
    <t>ABL Islamic Financial Planning Fund (Active Allocation Plan)</t>
  </si>
  <si>
    <t>ABL Islamic Financial Planning Fund (Aggressive Allocation Plan)</t>
  </si>
  <si>
    <t>ABL Islamic Financial Planning Fund (Conservative Allocation Plan)</t>
  </si>
  <si>
    <t>ABL Islamic Financial Planning Fund (Strategic Allocation Plan)</t>
  </si>
  <si>
    <t>NAFA Islamic Active Allocation Plan III</t>
  </si>
  <si>
    <t>Alfalah GHP Islamic Moderate Allocation Plan</t>
  </si>
  <si>
    <t>Alfalah GHP Islamic Balanced Allocation Plan</t>
  </si>
  <si>
    <t>NAFA Islamic Active Allocation Plan IV</t>
  </si>
  <si>
    <t>Meezan Strategic Allocation Plan - I</t>
  </si>
  <si>
    <t>Alfalah GHP Islamic Prosperity Planning Fund (Alfalah GHP Islamic Active Allocation Plan II)</t>
  </si>
  <si>
    <t>Meezan Strategic Allocation Plan - II</t>
  </si>
  <si>
    <t>Meezan Strategic Allocation Plan - III</t>
  </si>
  <si>
    <t>Meezan Strategic Allocation Plan - IV</t>
  </si>
  <si>
    <t>Alhamra Islamic Active Allocation Plan-II</t>
  </si>
  <si>
    <t>NAFA Islamic Active Allocation Plan V</t>
  </si>
  <si>
    <t>ABL Islamic Financial Planning Fund (Strategic Allocation Plan III)</t>
  </si>
  <si>
    <t>NAFA Islamic Active Allocation Plan VI</t>
  </si>
  <si>
    <t>HBL Islamic Financial Planning Fund (Active Allocation Plan)</t>
  </si>
  <si>
    <t>HBL Islamic Financial Planning Fund (Conservative Allocation Plan)</t>
  </si>
  <si>
    <t>NAFA Islamic Active Allocation Plan VII</t>
  </si>
  <si>
    <t>Alfalah GHP Islamic Prosperity Planning Fund (Alfalah GHP Islamic Active Allocation Plan III)</t>
  </si>
  <si>
    <t>Meezan Strategic Allocation Fund (MSAP V)</t>
  </si>
  <si>
    <t>NAFA Islamic Active Allocation Plan VIII</t>
  </si>
  <si>
    <t>Atlas Islamic Fund of Funds (Atlas Aggressive Allocation Islamic Plan)</t>
  </si>
  <si>
    <t>Atlas Islamic Fund of Funds (Atlas Conservative Allocation Islamic Plan)</t>
  </si>
  <si>
    <t>Atlas Islamic Fund of Funds (Atlas Moderate Allocation Islamic Plan)</t>
  </si>
  <si>
    <t>Al Ameen Islamic Active Allocation Plan XI</t>
  </si>
  <si>
    <t>JS Islamic Capital Preservation Allocation Plan V</t>
  </si>
  <si>
    <t>JS Islamic Capital Preservation Allocation Plan VI</t>
  </si>
  <si>
    <t>JS Islamic Capital Preservation Allocation Plan VII</t>
  </si>
  <si>
    <t>JS Islamic Capital Preservation Allocation Plan VIII</t>
  </si>
  <si>
    <t>JS Islamic Capital Preservation Allocation Plan IX</t>
  </si>
  <si>
    <t>NAFA Islamic Capital Preservation Plan I</t>
  </si>
  <si>
    <t>Meezan Strategic Allocation Fund (Meezan CPP III)</t>
  </si>
  <si>
    <t>Meezan Strategic Allocation Fund II (Meezan CPP IV)</t>
  </si>
  <si>
    <t>NAFA Islamic Capital Preservation Plan II</t>
  </si>
  <si>
    <t>Meezan Strategic Allocation Fund II (Meezan CPP V)</t>
  </si>
  <si>
    <t>Meezan Strategic Allocation Fund II (Meezan CPP VI)</t>
  </si>
  <si>
    <t>NAFA Islamic Capital Preservation Plan III</t>
  </si>
  <si>
    <t>NAFA Islamic Capital Preservation Plan IV</t>
  </si>
  <si>
    <t>Alfalah Islamic Capital Preservation Plan - 4</t>
  </si>
  <si>
    <t>Alfalah Islamic Capital Preservation Plan - 5</t>
  </si>
  <si>
    <t>Al Ameen Islamic Active Principal Preservation Plan III</t>
  </si>
  <si>
    <t>Meezan Strategic Allocation Fund II (Meezan CPP VII)</t>
  </si>
  <si>
    <t>UBL Active Principal Preservation Plan III</t>
  </si>
  <si>
    <t>Meezan Strategic Allocation Fund II (Meezan CPP VIII)</t>
  </si>
  <si>
    <t>NBP Islamic Capital Preservation Plan V</t>
  </si>
  <si>
    <t>Al Ameen Islamic Active Principal Preservation Plan IV</t>
  </si>
  <si>
    <t>Atlas Islamic Fund of Funds (Atlas Islamic Capital Preservation Plan)</t>
  </si>
  <si>
    <t>ABL Islamic Financial Planning Fund (Capital Preservation Plan I)</t>
  </si>
  <si>
    <t>Meezan Strategic Allocation Fund III (Meezan CPP IX)</t>
  </si>
  <si>
    <t>Faysal Sharia Planning Fund (Faysal Sharia Capital Preservation Plan)</t>
  </si>
  <si>
    <t>Faysal Sharia Planning Fund (Faysal Sharia Capital Preservation Plan II)</t>
  </si>
  <si>
    <t>Faysal Financial Planning Fund (Faysal Active Principal Preservation Plan)</t>
  </si>
  <si>
    <t>Faysal Islamic Financial Planning Fund (Faysal Sharia Capital Preservation Plan III)</t>
  </si>
  <si>
    <t>Faysal Islamic Financial Planning Fund (Faysal Sharia Capital Preservation Plan IV)</t>
  </si>
  <si>
    <t>Faysal Islamic Financial Planning Fund (Faysal Sharia Capital Preservation Plan V)</t>
  </si>
  <si>
    <t>NAFA Islamic Principal Protected Fund - II</t>
  </si>
  <si>
    <t>ABL Special Saving Fund (ABL Special Saving Plan I)</t>
  </si>
  <si>
    <t>ABL Special Saving Fund (ABL Special Saving Plan II)</t>
  </si>
  <si>
    <t>ABL Special Saving Fund (ABL Special Saving Plan III)</t>
  </si>
  <si>
    <t>ABL Special Saving Fund (ABL Special Saving Plan IV)</t>
  </si>
  <si>
    <t>UBL Special Savings Plan I</t>
  </si>
  <si>
    <t>UBL Special Savings Plan II</t>
  </si>
  <si>
    <t>UBL Special Savings Plan III</t>
  </si>
  <si>
    <t>UBL Special Savings Plan IV</t>
  </si>
  <si>
    <t>UBL Special Savings Plan V</t>
  </si>
  <si>
    <t>UBL Special Savings Plan VI</t>
  </si>
  <si>
    <t>UBL Special Savings Plan VIII</t>
  </si>
  <si>
    <t>Al Ameen Special Savings Fund (AISSP II)</t>
  </si>
  <si>
    <t>Meezan Gold Fund</t>
  </si>
  <si>
    <t>NIT Pakistan Gateway Exchange Traded Fund</t>
  </si>
  <si>
    <t>UBL Pakistan Enterprise Exchange Traded Fund</t>
  </si>
  <si>
    <t>NBP Pakistan Growth Exchange Traded Fund</t>
  </si>
  <si>
    <t>Meezan Pakistan Exchange Traded Fund</t>
  </si>
  <si>
    <t xml:space="preserve">Total AUMs for the month of </t>
  </si>
  <si>
    <t>INCOME FUNDS (Annualized Return)</t>
  </si>
  <si>
    <t>SPECIALIZED INCOME FUNDS (Annualized Return)</t>
  </si>
  <si>
    <t>INCOME FUNDS/GOVERNMENT SECURITIES FUNDS (Annualized Return)</t>
  </si>
  <si>
    <t>AGGRESSIVE INCOME FUNDS  (Annualized Return)</t>
  </si>
  <si>
    <t>SHARIAH COMPLIANT GOVERNMENT SECURITIES FUNDS (Annualized Return)</t>
  </si>
  <si>
    <t>SHARIAH COMPLIANT INCOME FUNDS (Annualized Return)</t>
  </si>
  <si>
    <t>SHARIAH COMPLIANT MONEY MARKET FUNDS (Annualized Return)</t>
  </si>
  <si>
    <t>SHARIAH COMPLIANT AGGRESSIVE INCOME FUNDS  (Annualized Return)</t>
  </si>
  <si>
    <t>MONEY MARKET FUNDS (Annualized Return)</t>
  </si>
  <si>
    <t xml:space="preserve">FUND OF FUNDS (Absolute Return) </t>
  </si>
  <si>
    <t xml:space="preserve">SHARIAH COMPLIANT FUND OF FUNDS  (Absolute Return) </t>
  </si>
  <si>
    <t xml:space="preserve">CONVENTIONAL &amp; SHARIAH COMPLIANT FUND OF FUNDS - CPPI </t>
  </si>
  <si>
    <t xml:space="preserve">CONVENTIONAL &amp; SHARIAH COMPLIANT CAPITAL PROTECTED FUNDS </t>
  </si>
  <si>
    <t>COMMODITIES (Absolute Returns)</t>
  </si>
  <si>
    <t>EXCHANGE TRADED FUNDS  (Absolute Returns)</t>
  </si>
  <si>
    <t>CONVENTIONAL &amp; SHARIAH COMPLIANT INDEX TRACKER FUNDS  (Absolute Returns)</t>
  </si>
  <si>
    <t>SHARIAH COMPLIANT SECTOR SPECIFIC EQUITY FUNDS  (Absolute Returns)</t>
  </si>
  <si>
    <t>CONVENTIONAL &amp; SHARIAH COMPLIANT DEDICATED EQUITY FUNDS  (Absolute Returns)</t>
  </si>
  <si>
    <t>SHARIAH COMPLIANT EQUITY FUNDS  (Absolute Returns)</t>
  </si>
  <si>
    <t>SECTOR SPECIFIC EQUITY FUNDS  (Absolute Returns)</t>
  </si>
  <si>
    <t>EQUITY FUNDS  (Absolute Returns)</t>
  </si>
  <si>
    <t>SHARIAH COMPLIANT ASSET ALLOCATION FUNDS (Absolute Returns)</t>
  </si>
  <si>
    <t>ASSET ALLOCATION FUNDS  (Absolute Returns)</t>
  </si>
  <si>
    <t>SHARIAH COMPLIANT BALANCED FUNDS  (Absolute Returns)</t>
  </si>
  <si>
    <t>BALANCED FUNDS  (Absolute Returns)</t>
  </si>
  <si>
    <t>NBP Islamic Daily Dividend Fund</t>
  </si>
  <si>
    <t>Faysal Islamic Cash Fund</t>
  </si>
  <si>
    <t>Alfalah Islamic Rozana Amdani Fund</t>
  </si>
  <si>
    <t>Atlas Islamic Fund of Funds (Atlas Islamic Dividend Plan)</t>
  </si>
  <si>
    <t>SHARIAH COMPLIANT FUND OF FUNDS - INCOME (Annualized Return)</t>
  </si>
  <si>
    <t>CAPITAL PROTECTED - INCOME (Annualized Return)</t>
  </si>
  <si>
    <t>* Funds having daily dividends may show incorrect returns due to some calculation issues, we are working on the same.</t>
  </si>
  <si>
    <t>HBL Islamic Money Market Fund</t>
  </si>
  <si>
    <t>Al Ameen Islamic Cash Plan I</t>
  </si>
  <si>
    <t>Alhamra Islamic Money Market Fund (Formerly MCB Pakistan Frequent Payout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</si>
</sst>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[$-409]d\-mmm\-yy;@"/>
    <numFmt numFmtId="165" formatCode="[$-409]mmm\ yyyy;@"/>
    <numFmt numFmtId="166" formatCode="#,##0.0000"/>
    <numFmt numFmtId="167" formatCode="ddd\,\ mmm\ dd\,\ yyyy"/>
    <numFmt numFmtId="168" formatCode="[$-F800]dddd\,\ mmmm\ dd\,\ yyyy"/>
    <numFmt numFmtId="169" formatCode="[$-409]mmm\-yy;@"/>
    <numFmt numFmtId="170" formatCode="_(* #,##0_);_(* \(#,##0\);_(* &quot;-&quot;??_);_(@_)"/>
  </numFmts>
  <fonts count="21" x14ac:knownFonts="1">
    <font>
      <sz val="10"/>
      <name val="Arial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b/>
      <sz val="10"/>
      <color indexed="62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24"/>
      <color indexed="10"/>
      <name val="Wingdings 3"/>
      <family val="1"/>
      <charset val="2"/>
    </font>
    <font>
      <sz val="8"/>
      <color indexed="55"/>
      <name val="Arial Narrow"/>
      <family val="2"/>
    </font>
    <font>
      <b/>
      <sz val="10"/>
      <color indexed="30"/>
      <name val="Arial Narrow"/>
      <family val="2"/>
    </font>
    <font>
      <b/>
      <sz val="8"/>
      <color indexed="9"/>
      <name val="Arial"/>
      <family val="2"/>
    </font>
    <font>
      <b/>
      <sz val="8"/>
      <color indexed="16"/>
      <name val="Arial Narrow"/>
      <family val="2"/>
    </font>
    <font>
      <b/>
      <sz val="8"/>
      <color indexed="55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sz val="10"/>
      <color indexed="55"/>
      <name val="Arial Narrow"/>
      <family val="2"/>
    </font>
    <font>
      <b/>
      <sz val="10"/>
      <name val="Arial Narrow"/>
      <family val="2"/>
    </font>
    <font>
      <i/>
      <sz val="8"/>
      <color indexed="55"/>
      <name val="Arial Narrow"/>
      <family val="2"/>
    </font>
    <font>
      <b/>
      <sz val="10"/>
      <color rgb="FF006666"/>
      <name val="Arial Narrow"/>
      <family val="2"/>
    </font>
    <font>
      <sz val="8"/>
      <color rgb="FF006666"/>
      <name val="Arial Narrow"/>
      <family val="2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30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0" xfId="1" applyFont="1" applyFill="1" applyAlignment="1">
      <alignment vertical="center"/>
    </xf>
    <xf numFmtId="43" fontId="4" fillId="0" borderId="0" xfId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7" fillId="0" borderId="0" xfId="3" applyFont="1" applyFill="1" applyAlignment="1" applyProtection="1">
      <alignment horizontal="center" vertical="center"/>
    </xf>
    <xf numFmtId="43" fontId="8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4" fontId="4" fillId="0" borderId="9" xfId="2" applyNumberFormat="1" applyFont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4" fillId="0" borderId="6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4" fillId="0" borderId="7" xfId="2" applyNumberFormat="1" applyFont="1" applyBorder="1" applyAlignment="1">
      <alignment horizontal="right" vertical="center" indent="1"/>
    </xf>
    <xf numFmtId="4" fontId="4" fillId="0" borderId="7" xfId="0" applyNumberFormat="1" applyFont="1" applyBorder="1" applyAlignment="1">
      <alignment horizontal="right" vertical="center" indent="1"/>
    </xf>
    <xf numFmtId="4" fontId="4" fillId="0" borderId="7" xfId="2" applyNumberFormat="1" applyFont="1" applyBorder="1" applyAlignment="1">
      <alignment horizontal="right" vertical="center"/>
    </xf>
    <xf numFmtId="4" fontId="4" fillId="0" borderId="8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4" fontId="11" fillId="0" borderId="7" xfId="2" applyNumberFormat="1" applyFont="1" applyBorder="1" applyAlignment="1">
      <alignment horizontal="right" vertical="center" indent="1"/>
    </xf>
    <xf numFmtId="4" fontId="11" fillId="0" borderId="7" xfId="0" applyNumberFormat="1" applyFont="1" applyBorder="1" applyAlignment="1">
      <alignment horizontal="right" vertical="center"/>
    </xf>
    <xf numFmtId="4" fontId="11" fillId="0" borderId="11" xfId="2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" fontId="4" fillId="0" borderId="14" xfId="2" applyNumberFormat="1" applyFont="1" applyBorder="1" applyAlignment="1">
      <alignment horizontal="right" vertical="center" indent="1"/>
    </xf>
    <xf numFmtId="4" fontId="4" fillId="0" borderId="12" xfId="2" applyNumberFormat="1" applyFont="1" applyBorder="1" applyAlignment="1">
      <alignment horizontal="right" vertical="center" indent="1"/>
    </xf>
    <xf numFmtId="164" fontId="4" fillId="0" borderId="12" xfId="2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0" xfId="2" applyNumberFormat="1" applyFont="1" applyBorder="1" applyAlignment="1">
      <alignment horizontal="right" vertical="center"/>
    </xf>
    <xf numFmtId="4" fontId="4" fillId="0" borderId="10" xfId="2" applyNumberFormat="1" applyFont="1" applyBorder="1" applyAlignment="1">
      <alignment horizontal="right" vertical="center"/>
    </xf>
    <xf numFmtId="10" fontId="4" fillId="0" borderId="0" xfId="2" applyNumberFormat="1" applyFont="1" applyFill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0" fontId="4" fillId="0" borderId="0" xfId="2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5" xfId="2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4" fillId="0" borderId="15" xfId="2" applyNumberFormat="1" applyFont="1" applyBorder="1" applyAlignment="1">
      <alignment horizontal="right" vertical="center"/>
    </xf>
    <xf numFmtId="4" fontId="4" fillId="0" borderId="14" xfId="2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1"/>
    </xf>
    <xf numFmtId="4" fontId="4" fillId="0" borderId="0" xfId="0" applyNumberFormat="1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4" fontId="11" fillId="0" borderId="0" xfId="2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2" applyNumberFormat="1" applyFont="1" applyFill="1" applyBorder="1" applyAlignment="1">
      <alignment horizontal="right" vertical="center"/>
    </xf>
    <xf numFmtId="4" fontId="11" fillId="0" borderId="7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4" fontId="11" fillId="0" borderId="7" xfId="2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 indent="1"/>
    </xf>
    <xf numFmtId="4" fontId="4" fillId="0" borderId="2" xfId="2" applyNumberFormat="1" applyFont="1" applyFill="1" applyBorder="1" applyAlignment="1">
      <alignment horizontal="right" vertical="center" inden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2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4" fontId="4" fillId="0" borderId="0" xfId="2" applyNumberFormat="1" applyFont="1" applyFill="1" applyBorder="1" applyAlignment="1">
      <alignment horizontal="right" vertical="center"/>
    </xf>
    <xf numFmtId="170" fontId="8" fillId="0" borderId="0" xfId="1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4" fillId="0" borderId="0" xfId="2" applyNumberFormat="1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2" fontId="4" fillId="0" borderId="7" xfId="2" applyNumberFormat="1" applyFont="1" applyFill="1" applyBorder="1" applyAlignment="1">
      <alignment horizontal="right" vertical="center" indent="1"/>
    </xf>
    <xf numFmtId="164" fontId="4" fillId="0" borderId="7" xfId="2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right" vertical="center"/>
    </xf>
    <xf numFmtId="4" fontId="4" fillId="0" borderId="7" xfId="2" applyNumberFormat="1" applyFont="1" applyFill="1" applyBorder="1" applyAlignment="1">
      <alignment horizontal="right" vertical="center"/>
    </xf>
    <xf numFmtId="4" fontId="4" fillId="0" borderId="8" xfId="2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 indent="1"/>
    </xf>
    <xf numFmtId="166" fontId="4" fillId="0" borderId="0" xfId="0" applyNumberFormat="1" applyFont="1" applyFill="1" applyBorder="1" applyAlignment="1">
      <alignment horizontal="right" vertical="center"/>
    </xf>
    <xf numFmtId="170" fontId="8" fillId="0" borderId="0" xfId="1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4" fillId="0" borderId="7" xfId="2" applyNumberFormat="1" applyFont="1" applyBorder="1" applyAlignment="1">
      <alignment horizontal="right" vertical="center" indent="1"/>
    </xf>
    <xf numFmtId="2" fontId="4" fillId="0" borderId="0" xfId="2" applyNumberFormat="1" applyFont="1" applyBorder="1" applyAlignment="1">
      <alignment horizontal="right" vertical="center" indent="1"/>
    </xf>
    <xf numFmtId="4" fontId="4" fillId="0" borderId="6" xfId="2" applyNumberFormat="1" applyFont="1" applyBorder="1" applyAlignment="1">
      <alignment horizontal="right" vertical="center"/>
    </xf>
    <xf numFmtId="1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 indent="1"/>
    </xf>
    <xf numFmtId="166" fontId="4" fillId="0" borderId="0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Continuous" vertical="center"/>
    </xf>
    <xf numFmtId="3" fontId="2" fillId="0" borderId="7" xfId="0" applyNumberFormat="1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43" fontId="15" fillId="0" borderId="0" xfId="1" applyFont="1" applyFill="1" applyAlignment="1">
      <alignment vertical="center"/>
    </xf>
    <xf numFmtId="0" fontId="15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6" xfId="0" applyFont="1" applyBorder="1" applyAlignment="1">
      <alignment horizontal="center" vertical="center"/>
    </xf>
    <xf numFmtId="4" fontId="13" fillId="0" borderId="7" xfId="2" applyNumberFormat="1" applyFont="1" applyBorder="1" applyAlignment="1">
      <alignment horizontal="right" vertical="center" indent="1"/>
    </xf>
    <xf numFmtId="4" fontId="13" fillId="0" borderId="7" xfId="0" applyNumberFormat="1" applyFont="1" applyBorder="1" applyAlignment="1">
      <alignment horizontal="right" vertical="center" indent="1"/>
    </xf>
    <xf numFmtId="4" fontId="13" fillId="0" borderId="7" xfId="2" applyNumberFormat="1" applyFont="1" applyBorder="1" applyAlignment="1">
      <alignment horizontal="right" vertical="center"/>
    </xf>
    <xf numFmtId="4" fontId="13" fillId="0" borderId="8" xfId="2" applyNumberFormat="1" applyFont="1" applyBorder="1" applyAlignment="1">
      <alignment horizontal="right" vertical="center"/>
    </xf>
    <xf numFmtId="43" fontId="17" fillId="0" borderId="0" xfId="1" applyFont="1" applyFill="1" applyAlignment="1">
      <alignment vertical="center"/>
    </xf>
    <xf numFmtId="0" fontId="17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8" fontId="18" fillId="0" borderId="0" xfId="1" applyNumberFormat="1" applyFont="1" applyFill="1" applyBorder="1" applyAlignment="1"/>
    <xf numFmtId="0" fontId="19" fillId="0" borderId="0" xfId="0" applyFont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3" fontId="19" fillId="0" borderId="0" xfId="1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Continuous" vertical="center"/>
    </xf>
    <xf numFmtId="164" fontId="4" fillId="0" borderId="0" xfId="2" applyNumberFormat="1" applyFont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169" fontId="20" fillId="3" borderId="15" xfId="0" applyNumberFormat="1" applyFont="1" applyFill="1" applyBorder="1" applyAlignment="1">
      <alignment horizontal="left" vertical="center"/>
    </xf>
    <xf numFmtId="3" fontId="20" fillId="3" borderId="15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8" fontId="9" fillId="0" borderId="0" xfId="1" applyNumberFormat="1" applyFont="1" applyFill="1" applyBorder="1" applyAlignment="1">
      <alignment wrapText="1"/>
    </xf>
    <xf numFmtId="0" fontId="13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0" fillId="3" borderId="15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16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" fontId="4" fillId="0" borderId="11" xfId="2" applyNumberFormat="1" applyFont="1" applyFill="1" applyBorder="1" applyAlignment="1">
      <alignment horizontal="right" vertical="center" indent="1"/>
    </xf>
    <xf numFmtId="164" fontId="4" fillId="0" borderId="11" xfId="2" applyNumberFormat="1" applyFont="1" applyFill="1" applyBorder="1" applyAlignment="1">
      <alignment horizontal="center" vertical="center"/>
    </xf>
    <xf numFmtId="4" fontId="4" fillId="0" borderId="11" xfId="2" applyNumberFormat="1" applyFont="1" applyFill="1" applyBorder="1" applyAlignment="1">
      <alignment horizontal="right" vertical="center"/>
    </xf>
    <xf numFmtId="4" fontId="4" fillId="0" borderId="11" xfId="2" applyNumberFormat="1" applyFont="1" applyBorder="1" applyAlignment="1">
      <alignment horizontal="right" vertical="center" indent="1"/>
    </xf>
    <xf numFmtId="164" fontId="4" fillId="0" borderId="11" xfId="2" applyNumberFormat="1" applyFont="1" applyBorder="1" applyAlignment="1">
      <alignment horizontal="center" vertical="center"/>
    </xf>
    <xf numFmtId="4" fontId="4" fillId="0" borderId="11" xfId="2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indent="1"/>
    </xf>
    <xf numFmtId="2" fontId="4" fillId="0" borderId="11" xfId="2" applyNumberFormat="1" applyFont="1" applyBorder="1" applyAlignment="1">
      <alignment horizontal="right" vertical="center" indent="1"/>
    </xf>
    <xf numFmtId="4" fontId="4" fillId="0" borderId="11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2" fontId="4" fillId="0" borderId="11" xfId="2" applyNumberFormat="1" applyFont="1" applyBorder="1" applyAlignment="1">
      <alignment horizontal="right" vertical="center"/>
    </xf>
    <xf numFmtId="3" fontId="4" fillId="0" borderId="11" xfId="2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right" vertical="center" indent="1"/>
    </xf>
    <xf numFmtId="166" fontId="4" fillId="0" borderId="11" xfId="0" applyNumberFormat="1" applyFont="1" applyFill="1" applyBorder="1" applyAlignment="1">
      <alignment horizontal="right" vertical="center"/>
    </xf>
    <xf numFmtId="1" fontId="4" fillId="0" borderId="11" xfId="2" applyNumberFormat="1" applyFont="1" applyFill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Continuous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7" fontId="18" fillId="0" borderId="0" xfId="1" applyNumberFormat="1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666"/>
      <color rgb="FF366C62"/>
      <color rgb="FF41A173"/>
      <color rgb="FFFFFFFF"/>
      <color rgb="FF000000"/>
      <color rgb="FF275F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1701800</xdr:colOff>
      <xdr:row>1</xdr:row>
      <xdr:rowOff>10245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28575"/>
          <a:ext cx="1968500" cy="476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2.200.10\pool\Research\Competitor%20Portfolios\Competitor%20Portfol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ickers List"/>
      <sheetName val="Sheet1"/>
      <sheetName val="Summary"/>
      <sheetName val="1Q UTP"/>
      <sheetName val="1Q UTP-ISF"/>
      <sheetName val="1Q JS-AAA"/>
      <sheetName val="1Q JS-FoF"/>
      <sheetName val="1Q UTP-A30+"/>
      <sheetName val="1Q JS-CPF"/>
      <sheetName val="1Q JS-CPF II"/>
      <sheetName val="1Q JS-CPF III"/>
      <sheetName val="1Q PSM"/>
      <sheetName val="1Q PIEIF"/>
      <sheetName val="1Q PCMF"/>
      <sheetName val="1Q MIF"/>
      <sheetName val="1Q MIIF"/>
      <sheetName val="1Q FBGF"/>
      <sheetName val="1Q FIGF"/>
      <sheetName val="1Q AKDOF"/>
      <sheetName val="1Q AKDITF"/>
      <sheetName val="1Q ASMF"/>
      <sheetName val="1Q AISF"/>
      <sheetName val="1Q USF"/>
      <sheetName val="1Q UCIF"/>
      <sheetName val="1Q ALF"/>
      <sheetName val="1Q AGIF"/>
      <sheetName val="1Q APSF"/>
      <sheetName val="1Q NMF"/>
      <sheetName val="1Q NSF"/>
      <sheetName val="1Q CROSBY"/>
      <sheetName val="1Q MDSF"/>
      <sheetName val="1Q ASK-AAAF"/>
      <sheetName val="1Q KSMF"/>
      <sheetName val="1Q DIF"/>
      <sheetName val="1Q HBLSF"/>
      <sheetName val="1Q KBF"/>
      <sheetName val="1Q HBLMAF"/>
      <sheetName val="1Q NIMF"/>
      <sheetName val="XXXXXXXXXXXXXXX"/>
      <sheetName val="2Q UTP"/>
      <sheetName val="2Q UTP-ISF"/>
      <sheetName val="2Q JS-AAA"/>
      <sheetName val="2Q JS-FoF"/>
      <sheetName val="2Q UTP-A30+"/>
      <sheetName val="2Q JS-CPF"/>
      <sheetName val="2Q JS-CPF II"/>
      <sheetName val="2Q JS-CPF III"/>
      <sheetName val="2Q PSM"/>
      <sheetName val="2Q PIEIF"/>
      <sheetName val="2Q PCMF"/>
      <sheetName val="2Q MIF"/>
      <sheetName val="2Q MIIF"/>
      <sheetName val="2Q FBGF"/>
      <sheetName val="2Q FIGF"/>
      <sheetName val="2Q AKDOF"/>
      <sheetName val="2Q AKDITF"/>
      <sheetName val="2Q ASMF"/>
      <sheetName val="2Q AISF"/>
      <sheetName val="2Q USF"/>
      <sheetName val="2Q UCIF"/>
      <sheetName val="2Q ALF"/>
      <sheetName val="2Q AGIF"/>
      <sheetName val="2Q APSF"/>
      <sheetName val="2Q NMF"/>
      <sheetName val="2Q NSF"/>
      <sheetName val="2Q CROSBY"/>
      <sheetName val="2Q MDSF"/>
      <sheetName val="2Q ASK-AAAF"/>
      <sheetName val="2Q KSMF"/>
      <sheetName val="2Q DIF"/>
      <sheetName val="2Q HBLSF"/>
      <sheetName val="2Q KBF"/>
      <sheetName val="2Q HBLMAF"/>
      <sheetName val="2Q NIMF"/>
      <sheetName val="XXXXXXXXXXXXXXXX"/>
      <sheetName val="3Q UTP"/>
      <sheetName val="3Q UTP-ISF"/>
      <sheetName val="3Q JS-AAA"/>
      <sheetName val="3Q JS-FoF"/>
      <sheetName val="3Q UTP-A30+"/>
      <sheetName val="3Q JS-CPF"/>
      <sheetName val="3Q JS-CPF II"/>
      <sheetName val="3Q JS-CPF III"/>
      <sheetName val="3Q PSM"/>
      <sheetName val="3Q PIEIF"/>
      <sheetName val="3Q PCMF"/>
      <sheetName val="3Q MIF"/>
      <sheetName val="3Q MIIF"/>
      <sheetName val="3Q FBGF"/>
      <sheetName val="3Q FIGF"/>
      <sheetName val="3Q AKDOF"/>
      <sheetName val="3Q AKDITF"/>
      <sheetName val="3Q ASMF"/>
      <sheetName val="3Q AISF"/>
      <sheetName val="3Q USF"/>
      <sheetName val="3Q UCIF"/>
      <sheetName val="3Q ALF"/>
      <sheetName val="3Q AGIF"/>
      <sheetName val="3Q APSF"/>
      <sheetName val="3Q NMF"/>
      <sheetName val="3Q NSF"/>
      <sheetName val="3Q CROSBY"/>
      <sheetName val="3Q MDSF"/>
      <sheetName val="3Q ASK-AAAF"/>
      <sheetName val="3Q KSMF"/>
      <sheetName val="3Q DIF"/>
      <sheetName val="3Q HBLSF"/>
      <sheetName val="3Q KBF"/>
      <sheetName val="3Q HBLMAF"/>
      <sheetName val="3Q NIMF"/>
      <sheetName val="XXXXXXXXXXXXXXXXX"/>
      <sheetName val="FY UTP"/>
      <sheetName val="FY UTP-ISF"/>
      <sheetName val="FY JS-AAA"/>
      <sheetName val="FY JS-FoF"/>
      <sheetName val="FY UTP-A30+"/>
      <sheetName val="FY JS-CPF"/>
      <sheetName val="FY JS-CPF II"/>
      <sheetName val="FY JS-CPF III"/>
      <sheetName val="FY PSM"/>
      <sheetName val="FY PIEIF"/>
      <sheetName val="FY PCMF"/>
      <sheetName val="FY MIF"/>
      <sheetName val="FY MIIF"/>
      <sheetName val="FY FBGF"/>
      <sheetName val="FY FIGF"/>
      <sheetName val="FY AKDOF"/>
      <sheetName val="FY AKDITF"/>
      <sheetName val="FY ASMF"/>
      <sheetName val="FY AISF"/>
      <sheetName val="FY USF"/>
      <sheetName val="FY UCIF"/>
      <sheetName val="FY ALF"/>
      <sheetName val="FY AGIF"/>
      <sheetName val="FY APSF"/>
      <sheetName val="FY NMF"/>
      <sheetName val="FY NSF"/>
      <sheetName val="FY CROSBY"/>
      <sheetName val="FY MDSF"/>
      <sheetName val="FY ASK-AAAF"/>
      <sheetName val="FY KSMF"/>
      <sheetName val="FY DIF"/>
      <sheetName val="FY HBLSF"/>
      <sheetName val="FY KBF"/>
      <sheetName val="FY HBLMAF"/>
      <sheetName val="FY NIMF"/>
      <sheetName val="XXXXXXXX"/>
      <sheetName val="Holdings 1QFY07 UTP"/>
      <sheetName val="Holdings 1QFY07 UTP-ISF"/>
      <sheetName val="Holdings 1QFY07 JS-AAA"/>
      <sheetName val="Holdings 1QFY07 JS-FoF"/>
      <sheetName val="Holdings 1QFY07 PSM"/>
      <sheetName val="Holdings 1QFY07 PCMF"/>
      <sheetName val="Holdings 1QFY07 MIF"/>
      <sheetName val="Holdings 1QFY07 FBGF"/>
      <sheetName val="Holdings 1QFY07 FIGF"/>
      <sheetName val="Holdings 1QFY07 UTP-A30+"/>
      <sheetName val="Holdings 1QFY07 AKDOF"/>
      <sheetName val="Holdings 1QFY07 ASMF"/>
      <sheetName val="Holdings 1QFY07 ALF"/>
      <sheetName val="Holdings 1QFY07 AKDITF"/>
      <sheetName val="Holdings 1QFY07 USF"/>
      <sheetName val="Holdings 1QFY07 PIEIF"/>
      <sheetName val="XXXXXXXXXXXXXXXXXXXXXXXXX"/>
      <sheetName val="Holdings 1QFY08 UTP"/>
      <sheetName val="Holdings 1QFY08 UTP-ISF"/>
      <sheetName val="Holdings 1QFY08 JS-AAA"/>
      <sheetName val="Holdings 1QFY08 JS-FoF"/>
      <sheetName val="Holdings 1QFY08 UTP-A30+"/>
      <sheetName val="Holdings 1QFY08 JS-CPF"/>
      <sheetName val="Holdings 1QFY08 JS-CPF II"/>
      <sheetName val="Holdings 1QFY08 PSM"/>
      <sheetName val="Holdings 1QFY08 PIEIF"/>
      <sheetName val="Holdings 1QFY08 NSF"/>
      <sheetName val="Holdings 1QFY08 PCMF"/>
      <sheetName val="Holdings 1QFY08 MIF"/>
      <sheetName val="Holdings 1QFY08 NMF"/>
      <sheetName val="Holdings 1QFY08 AISF"/>
      <sheetName val="Holdings 1QFY08 FBGF"/>
      <sheetName val="Holdings 1QFY08 UCIF"/>
      <sheetName val="Holdings 1QFY08 ASMF"/>
      <sheetName val="Holdings 1QFY08 USF"/>
      <sheetName val="Holdings 1QFY08 CROSBY"/>
      <sheetName val="Holdings 1QFY08 AKDOF"/>
      <sheetName val="Holdings 1QFY08 AKDITF"/>
      <sheetName val="Holdings 1QFY08 MDSF"/>
      <sheetName val="Holdings 1QFY08 MIIF"/>
      <sheetName val="Holdings 1QFY08 FIGF"/>
      <sheetName val="Holdings 1QFY08 KSMF"/>
      <sheetName val="Holdings 1QFY08 ASK-AAAF"/>
      <sheetName val="Holdings 1QFY08 DIF"/>
      <sheetName val="XXXXXXXXXXXXXXXXXXXXXXXX"/>
      <sheetName val="Holdings 2QFY07 PSM"/>
      <sheetName val="Holdings 2QFY08 PSM"/>
      <sheetName val="Holdings 2QFY07 PIEIF"/>
      <sheetName val="Holdings 2QFY08 PIEIF"/>
      <sheetName val="Holdings 2QFY07 MIF"/>
      <sheetName val="Holdings 2QFY08 MIF"/>
      <sheetName val="Holdings 2QFY07 FBGF"/>
      <sheetName val="Holdings 2QFY08 FBGF"/>
      <sheetName val="Holdings 2QFY07 UCIF"/>
      <sheetName val="Holdings 2QFY08 UCIF"/>
      <sheetName val="Holdings 2QFY07 UTP"/>
      <sheetName val="Holdings 2QFY08 UTP"/>
      <sheetName val="Holdings 2QFY07 UTP-ISF"/>
      <sheetName val="Holdings 2QFY08 UTP-ISF"/>
      <sheetName val="Holdings 2QFY07 FIGF"/>
      <sheetName val="Holdings 2QFY08 FIGF"/>
      <sheetName val="Holdings 2QFY07 JS-FoF"/>
      <sheetName val="Holdings 2QFY08 JS-FoF"/>
      <sheetName val="Holdings 2QFY07 USF"/>
      <sheetName val="Holdings 2QFY08 USF"/>
      <sheetName val="Holdings 2QFY07 JS-AAA"/>
      <sheetName val="Holdings 2QFY08 JS-AAA"/>
      <sheetName val="Holdings 2QFY07 AKDOF"/>
      <sheetName val="Holdings 2QFY08 AKDOF"/>
      <sheetName val="Holdings 2QFY07 APSF"/>
      <sheetName val="Holdings 2QFY07 PCMF"/>
      <sheetName val="Holdings 2QFY08 PCMF"/>
      <sheetName val="Holdings 2QFY07 UTP-A30+"/>
      <sheetName val="Holdings 2QFY08 UTP-A30+"/>
      <sheetName val="Holdings 2QFY07 ASMF"/>
      <sheetName val="Holdings 2QFY08 ASMF"/>
      <sheetName val="Holdings 2QFY07 AKDITF"/>
      <sheetName val="Holdings 2QFY08 AKDITF"/>
      <sheetName val="Holdings 2QFY07 ALF"/>
      <sheetName val="Holdings 2QFY08 KSMF"/>
      <sheetName val="Holdings 2QFY08 JS-CPF"/>
      <sheetName val="Holdings 2QFY08 JS-CPF II"/>
      <sheetName val="Holdings 2QFY08 JS-CPF III"/>
      <sheetName val="Holdings 2QFY08 AISF"/>
      <sheetName val="Holdings 2QFY08 ASK-AAAF"/>
      <sheetName val="Holdings 2QFY08 MIIF"/>
      <sheetName val="Holdings 2QFY08 MDSF"/>
      <sheetName val="Holdings 2QFY08 DIF"/>
      <sheetName val="Holdings 2QFY08 CROSBY"/>
      <sheetName val="Holdings 2QFY08 HBLSF"/>
      <sheetName val="XXXXXXXXXXXXXXXXXXXXXXXXXXXXXXX"/>
      <sheetName val="Holdings 3QFY07 PSM"/>
      <sheetName val="Holdings 3QFY08 PSM"/>
      <sheetName val="Holdings 3QFY07 NSF"/>
      <sheetName val="Holdings 3QFY07 PIEIF"/>
      <sheetName val="Holdings 3QFY08 PIEIF"/>
      <sheetName val="Holdings 3QFY07 NMF"/>
      <sheetName val="Holdings 3QFY07 AISF"/>
      <sheetName val="Holdings 3QFY07 MIF"/>
      <sheetName val="Holdings 3QFY08 MIF"/>
      <sheetName val="Holdings 3QFY07 FBGF"/>
      <sheetName val="Holdings 3QFY08 FBGF"/>
      <sheetName val="Holdings 3QFY07 UCIF"/>
      <sheetName val="Holdings 3QFY07 MIIF"/>
      <sheetName val="Holdings 3QFY07 JS-CPF"/>
      <sheetName val="Holdings 3QFY07 AGIF"/>
      <sheetName val="Holdings 3QFY07 UTP"/>
      <sheetName val="Holdings 3QFY08 UTP"/>
      <sheetName val="Holdings 3QFY07 UTP-ISF"/>
      <sheetName val="Holdings 3QFY07 MDSF"/>
      <sheetName val="Holdings 3QFY07 KSMF"/>
      <sheetName val="Holdings 3QFY07 FIGF"/>
      <sheetName val="Holdings 3QFY07 JS-AAA"/>
      <sheetName val="Holdings 3QFY08 JS-AAA"/>
      <sheetName val="Holdings 3QFY07 JS-FoF"/>
      <sheetName val="Holdings 3QFY07 AKDOF"/>
      <sheetName val="Holdings 3QFY07 APSF"/>
      <sheetName val="Holdings 3QFY07 USF"/>
      <sheetName val="Holdings 3QFY07 PCMF"/>
      <sheetName val="Holdings 3QFY08 PCMF"/>
      <sheetName val="Holdings 3QFY07 UTP-A30+"/>
      <sheetName val="Holdings 3QFY07 ASMF"/>
      <sheetName val="Holdings 3QFY08 ASMF"/>
      <sheetName val="Holdings 3QFY07 ALF"/>
      <sheetName val="Holdings 3QFY07 AKDITF"/>
      <sheetName val="XXXXXXXXXXXXXXXXXXXXXXXXXX"/>
      <sheetName val="Holdings FY07 PSM"/>
      <sheetName val="Holdings FY07 MIF"/>
      <sheetName val="Holdings FY07 NSF"/>
      <sheetName val="Holdings FY07 NMF"/>
      <sheetName val="Holdings FY07 AISF"/>
      <sheetName val="Holdings FY07 FBGF"/>
      <sheetName val="Holdings FY07 UCIF"/>
      <sheetName val="Holdings FY07 MIIF"/>
      <sheetName val="Holdings FY07 JS-CPF"/>
      <sheetName val="Holdings FY07 ASK-AAAF"/>
      <sheetName val="Holdings FY07 UTP"/>
      <sheetName val="Holdings FY07 CROSBY"/>
      <sheetName val="Holdings FY07 MDSF"/>
      <sheetName val="Holdings FY07 KSMF"/>
      <sheetName val="Holdings FY07 UTP-ISF"/>
      <sheetName val="Holdings FY07 FIGF"/>
      <sheetName val="Holdings FY07 JS-AAA"/>
      <sheetName val="Holdings FY07 JS-FoF"/>
      <sheetName val="Holdings FY07 AKDOF"/>
      <sheetName val="Holdings FY07 APSF"/>
      <sheetName val="Holdings FY07 USF"/>
      <sheetName val="Holdings FY07 UTP-A30+"/>
      <sheetName val="Holdings FY07 ASMF"/>
      <sheetName val="Holdings FY07 AKDITF"/>
      <sheetName val="Holdings FY07 PIEIF"/>
      <sheetName val="Holdings FY07 PCMF"/>
      <sheetName val="XXXXXXXXXXXXXXXXXXXXXXXXXXXXXX"/>
      <sheetName val="Sec-Alloc UTP"/>
      <sheetName val="Sec-Alloc UTP-ISF"/>
      <sheetName val="Sec-Alloc JS-AAA"/>
      <sheetName val="Sec-Alloc JS-FoF"/>
      <sheetName val="Sec-Alloc UTP-A30+"/>
      <sheetName val="Sec-Alloc JS-CPF"/>
      <sheetName val="Sec-Alloc JS-CPF II"/>
      <sheetName val="Sec-Alloc JS-CPF III"/>
      <sheetName val="Sec-Alloc PSM"/>
      <sheetName val="Sec-Alloc PIEIF"/>
      <sheetName val="Sec-Alloc PCMF"/>
      <sheetName val="Sec-Alloc MIF"/>
      <sheetName val="Sec-Alloc MIIF"/>
      <sheetName val="Sec-Alloc FBGF"/>
      <sheetName val="Sec-Alloc NSF"/>
      <sheetName val="Sec-Alloc NMF"/>
      <sheetName val="Sec-Alloc AISF"/>
      <sheetName val="Sec-Alloc UCIF"/>
      <sheetName val="Sec-Alloc ASMF"/>
      <sheetName val="Sec-Alloc USF"/>
      <sheetName val="Sec-Alloc CROSBY"/>
      <sheetName val="Sec-Alloc AKDOF"/>
      <sheetName val="Sec-Alloc AKDITF"/>
      <sheetName val="Sec-Alloc MDSF"/>
      <sheetName val="Sec-Alloc FIGF"/>
      <sheetName val="Sec-Alloc ASK-AAAF"/>
      <sheetName val="Sec-Alloc AGIF"/>
      <sheetName val="Sec-Alloc KSMF"/>
      <sheetName val="Sec-Alloc APSF"/>
      <sheetName val="Sec-Alloc ALF"/>
      <sheetName val="Sec-Alloc DIF"/>
      <sheetName val="Sec-Alloc HBLSF"/>
      <sheetName val="Sec-Alloc UTP MoM"/>
      <sheetName val="Holdings UTP MoM"/>
      <sheetName val="Sec-Alloc UTP-ISF MoM"/>
      <sheetName val="Holdings UTP-ISF MoM"/>
      <sheetName val="Sec-Alloc JS-AAA MoM"/>
      <sheetName val="Holdings JS-AAA MoM"/>
      <sheetName val="Sec-Alloc JS-FoF MoM"/>
      <sheetName val="Holdings JS-FoF MoM"/>
      <sheetName val="Sec-Alloc UTP-A30+ MoM"/>
      <sheetName val="Holdings UTP-A30+ MoM"/>
      <sheetName val="Sec-Alloc JS-CPF MoM"/>
      <sheetName val="Holdings JS-CPF MoM"/>
      <sheetName val="Sec-Alloc JS-CPF II MoM"/>
      <sheetName val="Holdings JS-CPF II MoM"/>
      <sheetName val="Sec-Alloc JS-CPF III MoM"/>
      <sheetName val="Holdings JS-CPF III MoM"/>
      <sheetName val="Sec-Alloc MIF MoM"/>
      <sheetName val="Holdings MIF MoM"/>
      <sheetName val="Sec-Alloc PSM MoM"/>
      <sheetName val="Holdings PSM MoM"/>
      <sheetName val="Sec-Alloc PCMF MoM"/>
      <sheetName val="Holdings PCMF MoM"/>
      <sheetName val="Sec-Alloc PIEIF MoM"/>
      <sheetName val="Holdings PIEIF MoM"/>
      <sheetName val="Sec-Alloc NMF MoM"/>
      <sheetName val="Sec-Alloc NSF MoM"/>
      <sheetName val="Sec-Alloc NIMF MoM"/>
      <sheetName val="Sec-Alloc USF MoM"/>
      <sheetName val="Holdings USF MoM"/>
      <sheetName val="Sec-Alloc UCIF MoM"/>
      <sheetName val="Holdings UCIF MoM"/>
      <sheetName val="Sec-Alloc ASMF MoM"/>
      <sheetName val="Holdings ASMF MoM"/>
      <sheetName val="Sec-Alloc AISF MoM"/>
      <sheetName val="Holdings AISF MoM"/>
      <sheetName val="Sec-Alloc DIF MoM"/>
      <sheetName val="Holdings DIF MoM"/>
      <sheetName val="Sec-Alloc APSF MoM"/>
      <sheetName val="Holdings APSF MoM"/>
      <sheetName val="Sec-Alloc MDSF MoM"/>
      <sheetName val="Holdings MDSF MoM"/>
      <sheetName val="Sec-Alloc ASK-AAAF MoM"/>
      <sheetName val="Holdings ASK-AAAF MoM"/>
      <sheetName val="Sec-Alloc HBLSF MoM"/>
      <sheetName val="Holdings HBLSF MoM"/>
      <sheetName val="Sec-Alloc KSMF MoM"/>
      <sheetName val="Sec-Alloc AKDOF MoM"/>
      <sheetName val="Holdings AKDOF MoM"/>
      <sheetName val="Sec-Alloc AKDITF MoM"/>
      <sheetName val="Holdings AKDITF MoM"/>
      <sheetName val="Sec-Alloc MIIF MoM"/>
      <sheetName val="Sec-Alloc FBGF MoM"/>
      <sheetName val="Sec-Alloc FIGF MoM"/>
      <sheetName val="Sec-Alloc AGIF MoM"/>
      <sheetName val="Holdings AGIF MoM"/>
      <sheetName val="Sec-Alloc ALF MoM"/>
      <sheetName val="Holdings ALF MoM"/>
      <sheetName val="Sec-Alloc HBLMAF MoM"/>
      <sheetName val="Holdings HBLMAF MoM"/>
      <sheetName val="Sec-Alloc KBF MoM"/>
      <sheetName val="Sec-Alloc CROSBY MoM"/>
      <sheetName val="Holdings CROSBY MoM"/>
    </sheetNames>
    <sheetDataSet>
      <sheetData sheetId="0"/>
      <sheetData sheetId="1"/>
      <sheetData sheetId="2" refreshError="1">
        <row r="1">
          <cell r="A1" t="str">
            <v>1QFY07</v>
          </cell>
        </row>
        <row r="2">
          <cell r="A2" t="str">
            <v>2QFY07</v>
          </cell>
        </row>
        <row r="3">
          <cell r="A3" t="str">
            <v>3QFY07</v>
          </cell>
        </row>
        <row r="4">
          <cell r="A4" t="str">
            <v>FY07</v>
          </cell>
        </row>
        <row r="5">
          <cell r="A5" t="str">
            <v>1QFY08</v>
          </cell>
        </row>
        <row r="6">
          <cell r="A6" t="str">
            <v>2QFY08</v>
          </cell>
        </row>
        <row r="7">
          <cell r="A7" t="str">
            <v>3QFY08</v>
          </cell>
        </row>
        <row r="8">
          <cell r="A8" t="str">
            <v>FY08</v>
          </cell>
        </row>
        <row r="9">
          <cell r="A9" t="str">
            <v>1QFY09</v>
          </cell>
        </row>
        <row r="10">
          <cell r="A10" t="str">
            <v>2QFY09</v>
          </cell>
        </row>
        <row r="11">
          <cell r="A11" t="str">
            <v>3QFY09</v>
          </cell>
        </row>
        <row r="12">
          <cell r="A12" t="str">
            <v>FY09</v>
          </cell>
        </row>
        <row r="13">
          <cell r="A13" t="str">
            <v>1QFY10</v>
          </cell>
        </row>
        <row r="14">
          <cell r="A14" t="str">
            <v>2QFY10</v>
          </cell>
        </row>
        <row r="15">
          <cell r="A15" t="str">
            <v>3QFY10</v>
          </cell>
        </row>
        <row r="16">
          <cell r="A16" t="str">
            <v>FY10</v>
          </cell>
        </row>
        <row r="17">
          <cell r="A17" t="str">
            <v>1QFY11</v>
          </cell>
        </row>
        <row r="18">
          <cell r="A18" t="str">
            <v>2QFY11</v>
          </cell>
        </row>
        <row r="19">
          <cell r="A19" t="str">
            <v>3QFY11</v>
          </cell>
        </row>
        <row r="20">
          <cell r="A20" t="str">
            <v>FY11</v>
          </cell>
        </row>
        <row r="21">
          <cell r="A21" t="str">
            <v>1QFY12</v>
          </cell>
        </row>
        <row r="22">
          <cell r="A22" t="str">
            <v>2QFY12</v>
          </cell>
        </row>
        <row r="23">
          <cell r="A23" t="str">
            <v>3QFY12</v>
          </cell>
        </row>
        <row r="24">
          <cell r="A24" t="str">
            <v>FY12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57"/>
  </sheetPr>
  <dimension ref="A1:AG7782"/>
  <sheetViews>
    <sheetView showGridLines="0" tabSelected="1" view="pageBreakPreview" zoomScale="115" zoomScaleNormal="115" zoomScaleSheetLayoutView="115" workbookViewId="0">
      <pane ySplit="1" topLeftCell="A343" activePane="bottomLeft" state="frozen"/>
      <selection activeCell="B7753" sqref="B7753"/>
      <selection pane="bottomLeft" activeCell="A357" sqref="A357:XFD357"/>
    </sheetView>
  </sheetViews>
  <sheetFormatPr defaultRowHeight="12.75" x14ac:dyDescent="0.2"/>
  <cols>
    <col min="1" max="1" width="6.28515625" style="5" customWidth="1"/>
    <col min="2" max="2" width="4.5703125" style="4" customWidth="1"/>
    <col min="3" max="3" width="42.7109375" style="157" bestFit="1" customWidth="1"/>
    <col min="4" max="4" width="10" style="5" customWidth="1"/>
    <col min="5" max="7" width="7.7109375" style="5" customWidth="1"/>
    <col min="8" max="8" width="8" style="5" bestFit="1" customWidth="1"/>
    <col min="9" max="9" width="7.140625" style="5" customWidth="1"/>
    <col min="10" max="10" width="6.28515625" style="5" customWidth="1"/>
    <col min="11" max="17" width="5.7109375" style="5" customWidth="1"/>
    <col min="18" max="18" width="8.140625" style="5" bestFit="1" customWidth="1"/>
    <col min="19" max="19" width="9.7109375" style="3" customWidth="1"/>
    <col min="20" max="20" width="7.5703125" style="3" customWidth="1"/>
    <col min="21" max="21" width="13.5703125" style="3" bestFit="1" customWidth="1"/>
    <col min="22" max="24" width="7.5703125" style="3" customWidth="1"/>
    <col min="25" max="25" width="9.140625" style="16"/>
    <col min="26" max="26" width="9.140625" style="17"/>
    <col min="27" max="28" width="9.140625" style="3"/>
    <col min="29" max="29" width="9.140625" style="18"/>
    <col min="30" max="30" width="9.140625" style="5"/>
    <col min="31" max="31" width="14.85546875" style="3" bestFit="1" customWidth="1"/>
    <col min="32" max="256" width="9.140625" style="5"/>
    <col min="257" max="257" width="17.5703125" style="5" bestFit="1" customWidth="1"/>
    <col min="258" max="258" width="3.7109375" style="5" customWidth="1"/>
    <col min="259" max="259" width="41.140625" style="5" customWidth="1"/>
    <col min="260" max="260" width="6" style="5" bestFit="1" customWidth="1"/>
    <col min="261" max="263" width="7.7109375" style="5" customWidth="1"/>
    <col min="264" max="264" width="8" style="5" bestFit="1" customWidth="1"/>
    <col min="265" max="265" width="7.140625" style="5" customWidth="1"/>
    <col min="266" max="266" width="6.28515625" style="5" customWidth="1"/>
    <col min="267" max="273" width="5.7109375" style="5" customWidth="1"/>
    <col min="274" max="274" width="8.140625" style="5" bestFit="1" customWidth="1"/>
    <col min="275" max="275" width="9.7109375" style="5" customWidth="1"/>
    <col min="276" max="276" width="7.5703125" style="5" customWidth="1"/>
    <col min="277" max="277" width="13.5703125" style="5" bestFit="1" customWidth="1"/>
    <col min="278" max="280" width="7.5703125" style="5" customWidth="1"/>
    <col min="281" max="286" width="9.140625" style="5"/>
    <col min="287" max="287" width="14.85546875" style="5" bestFit="1" customWidth="1"/>
    <col min="288" max="512" width="9.140625" style="5"/>
    <col min="513" max="513" width="17.5703125" style="5" bestFit="1" customWidth="1"/>
    <col min="514" max="514" width="3.7109375" style="5" customWidth="1"/>
    <col min="515" max="515" width="41.140625" style="5" customWidth="1"/>
    <col min="516" max="516" width="6" style="5" bestFit="1" customWidth="1"/>
    <col min="517" max="519" width="7.7109375" style="5" customWidth="1"/>
    <col min="520" max="520" width="8" style="5" bestFit="1" customWidth="1"/>
    <col min="521" max="521" width="7.140625" style="5" customWidth="1"/>
    <col min="522" max="522" width="6.28515625" style="5" customWidth="1"/>
    <col min="523" max="529" width="5.7109375" style="5" customWidth="1"/>
    <col min="530" max="530" width="8.140625" style="5" bestFit="1" customWidth="1"/>
    <col min="531" max="531" width="9.7109375" style="5" customWidth="1"/>
    <col min="532" max="532" width="7.5703125" style="5" customWidth="1"/>
    <col min="533" max="533" width="13.5703125" style="5" bestFit="1" customWidth="1"/>
    <col min="534" max="536" width="7.5703125" style="5" customWidth="1"/>
    <col min="537" max="542" width="9.140625" style="5"/>
    <col min="543" max="543" width="14.85546875" style="5" bestFit="1" customWidth="1"/>
    <col min="544" max="768" width="9.140625" style="5"/>
    <col min="769" max="769" width="17.5703125" style="5" bestFit="1" customWidth="1"/>
    <col min="770" max="770" width="3.7109375" style="5" customWidth="1"/>
    <col min="771" max="771" width="41.140625" style="5" customWidth="1"/>
    <col min="772" max="772" width="6" style="5" bestFit="1" customWidth="1"/>
    <col min="773" max="775" width="7.7109375" style="5" customWidth="1"/>
    <col min="776" max="776" width="8" style="5" bestFit="1" customWidth="1"/>
    <col min="777" max="777" width="7.140625" style="5" customWidth="1"/>
    <col min="778" max="778" width="6.28515625" style="5" customWidth="1"/>
    <col min="779" max="785" width="5.7109375" style="5" customWidth="1"/>
    <col min="786" max="786" width="8.140625" style="5" bestFit="1" customWidth="1"/>
    <col min="787" max="787" width="9.7109375" style="5" customWidth="1"/>
    <col min="788" max="788" width="7.5703125" style="5" customWidth="1"/>
    <col min="789" max="789" width="13.5703125" style="5" bestFit="1" customWidth="1"/>
    <col min="790" max="792" width="7.5703125" style="5" customWidth="1"/>
    <col min="793" max="798" width="9.140625" style="5"/>
    <col min="799" max="799" width="14.85546875" style="5" bestFit="1" customWidth="1"/>
    <col min="800" max="1024" width="9.140625" style="5"/>
    <col min="1025" max="1025" width="17.5703125" style="5" bestFit="1" customWidth="1"/>
    <col min="1026" max="1026" width="3.7109375" style="5" customWidth="1"/>
    <col min="1027" max="1027" width="41.140625" style="5" customWidth="1"/>
    <col min="1028" max="1028" width="6" style="5" bestFit="1" customWidth="1"/>
    <col min="1029" max="1031" width="7.7109375" style="5" customWidth="1"/>
    <col min="1032" max="1032" width="8" style="5" bestFit="1" customWidth="1"/>
    <col min="1033" max="1033" width="7.140625" style="5" customWidth="1"/>
    <col min="1034" max="1034" width="6.28515625" style="5" customWidth="1"/>
    <col min="1035" max="1041" width="5.7109375" style="5" customWidth="1"/>
    <col min="1042" max="1042" width="8.140625" style="5" bestFit="1" customWidth="1"/>
    <col min="1043" max="1043" width="9.7109375" style="5" customWidth="1"/>
    <col min="1044" max="1044" width="7.5703125" style="5" customWidth="1"/>
    <col min="1045" max="1045" width="13.5703125" style="5" bestFit="1" customWidth="1"/>
    <col min="1046" max="1048" width="7.5703125" style="5" customWidth="1"/>
    <col min="1049" max="1054" width="9.140625" style="5"/>
    <col min="1055" max="1055" width="14.85546875" style="5" bestFit="1" customWidth="1"/>
    <col min="1056" max="1280" width="9.140625" style="5"/>
    <col min="1281" max="1281" width="17.5703125" style="5" bestFit="1" customWidth="1"/>
    <col min="1282" max="1282" width="3.7109375" style="5" customWidth="1"/>
    <col min="1283" max="1283" width="41.140625" style="5" customWidth="1"/>
    <col min="1284" max="1284" width="6" style="5" bestFit="1" customWidth="1"/>
    <col min="1285" max="1287" width="7.7109375" style="5" customWidth="1"/>
    <col min="1288" max="1288" width="8" style="5" bestFit="1" customWidth="1"/>
    <col min="1289" max="1289" width="7.140625" style="5" customWidth="1"/>
    <col min="1290" max="1290" width="6.28515625" style="5" customWidth="1"/>
    <col min="1291" max="1297" width="5.7109375" style="5" customWidth="1"/>
    <col min="1298" max="1298" width="8.140625" style="5" bestFit="1" customWidth="1"/>
    <col min="1299" max="1299" width="9.7109375" style="5" customWidth="1"/>
    <col min="1300" max="1300" width="7.5703125" style="5" customWidth="1"/>
    <col min="1301" max="1301" width="13.5703125" style="5" bestFit="1" customWidth="1"/>
    <col min="1302" max="1304" width="7.5703125" style="5" customWidth="1"/>
    <col min="1305" max="1310" width="9.140625" style="5"/>
    <col min="1311" max="1311" width="14.85546875" style="5" bestFit="1" customWidth="1"/>
    <col min="1312" max="1536" width="9.140625" style="5"/>
    <col min="1537" max="1537" width="17.5703125" style="5" bestFit="1" customWidth="1"/>
    <col min="1538" max="1538" width="3.7109375" style="5" customWidth="1"/>
    <col min="1539" max="1539" width="41.140625" style="5" customWidth="1"/>
    <col min="1540" max="1540" width="6" style="5" bestFit="1" customWidth="1"/>
    <col min="1541" max="1543" width="7.7109375" style="5" customWidth="1"/>
    <col min="1544" max="1544" width="8" style="5" bestFit="1" customWidth="1"/>
    <col min="1545" max="1545" width="7.140625" style="5" customWidth="1"/>
    <col min="1546" max="1546" width="6.28515625" style="5" customWidth="1"/>
    <col min="1547" max="1553" width="5.7109375" style="5" customWidth="1"/>
    <col min="1554" max="1554" width="8.140625" style="5" bestFit="1" customWidth="1"/>
    <col min="1555" max="1555" width="9.7109375" style="5" customWidth="1"/>
    <col min="1556" max="1556" width="7.5703125" style="5" customWidth="1"/>
    <col min="1557" max="1557" width="13.5703125" style="5" bestFit="1" customWidth="1"/>
    <col min="1558" max="1560" width="7.5703125" style="5" customWidth="1"/>
    <col min="1561" max="1566" width="9.140625" style="5"/>
    <col min="1567" max="1567" width="14.85546875" style="5" bestFit="1" customWidth="1"/>
    <col min="1568" max="1792" width="9.140625" style="5"/>
    <col min="1793" max="1793" width="17.5703125" style="5" bestFit="1" customWidth="1"/>
    <col min="1794" max="1794" width="3.7109375" style="5" customWidth="1"/>
    <col min="1795" max="1795" width="41.140625" style="5" customWidth="1"/>
    <col min="1796" max="1796" width="6" style="5" bestFit="1" customWidth="1"/>
    <col min="1797" max="1799" width="7.7109375" style="5" customWidth="1"/>
    <col min="1800" max="1800" width="8" style="5" bestFit="1" customWidth="1"/>
    <col min="1801" max="1801" width="7.140625" style="5" customWidth="1"/>
    <col min="1802" max="1802" width="6.28515625" style="5" customWidth="1"/>
    <col min="1803" max="1809" width="5.7109375" style="5" customWidth="1"/>
    <col min="1810" max="1810" width="8.140625" style="5" bestFit="1" customWidth="1"/>
    <col min="1811" max="1811" width="9.7109375" style="5" customWidth="1"/>
    <col min="1812" max="1812" width="7.5703125" style="5" customWidth="1"/>
    <col min="1813" max="1813" width="13.5703125" style="5" bestFit="1" customWidth="1"/>
    <col min="1814" max="1816" width="7.5703125" style="5" customWidth="1"/>
    <col min="1817" max="1822" width="9.140625" style="5"/>
    <col min="1823" max="1823" width="14.85546875" style="5" bestFit="1" customWidth="1"/>
    <col min="1824" max="2048" width="9.140625" style="5"/>
    <col min="2049" max="2049" width="17.5703125" style="5" bestFit="1" customWidth="1"/>
    <col min="2050" max="2050" width="3.7109375" style="5" customWidth="1"/>
    <col min="2051" max="2051" width="41.140625" style="5" customWidth="1"/>
    <col min="2052" max="2052" width="6" style="5" bestFit="1" customWidth="1"/>
    <col min="2053" max="2055" width="7.7109375" style="5" customWidth="1"/>
    <col min="2056" max="2056" width="8" style="5" bestFit="1" customWidth="1"/>
    <col min="2057" max="2057" width="7.140625" style="5" customWidth="1"/>
    <col min="2058" max="2058" width="6.28515625" style="5" customWidth="1"/>
    <col min="2059" max="2065" width="5.7109375" style="5" customWidth="1"/>
    <col min="2066" max="2066" width="8.140625" style="5" bestFit="1" customWidth="1"/>
    <col min="2067" max="2067" width="9.7109375" style="5" customWidth="1"/>
    <col min="2068" max="2068" width="7.5703125" style="5" customWidth="1"/>
    <col min="2069" max="2069" width="13.5703125" style="5" bestFit="1" customWidth="1"/>
    <col min="2070" max="2072" width="7.5703125" style="5" customWidth="1"/>
    <col min="2073" max="2078" width="9.140625" style="5"/>
    <col min="2079" max="2079" width="14.85546875" style="5" bestFit="1" customWidth="1"/>
    <col min="2080" max="2304" width="9.140625" style="5"/>
    <col min="2305" max="2305" width="17.5703125" style="5" bestFit="1" customWidth="1"/>
    <col min="2306" max="2306" width="3.7109375" style="5" customWidth="1"/>
    <col min="2307" max="2307" width="41.140625" style="5" customWidth="1"/>
    <col min="2308" max="2308" width="6" style="5" bestFit="1" customWidth="1"/>
    <col min="2309" max="2311" width="7.7109375" style="5" customWidth="1"/>
    <col min="2312" max="2312" width="8" style="5" bestFit="1" customWidth="1"/>
    <col min="2313" max="2313" width="7.140625" style="5" customWidth="1"/>
    <col min="2314" max="2314" width="6.28515625" style="5" customWidth="1"/>
    <col min="2315" max="2321" width="5.7109375" style="5" customWidth="1"/>
    <col min="2322" max="2322" width="8.140625" style="5" bestFit="1" customWidth="1"/>
    <col min="2323" max="2323" width="9.7109375" style="5" customWidth="1"/>
    <col min="2324" max="2324" width="7.5703125" style="5" customWidth="1"/>
    <col min="2325" max="2325" width="13.5703125" style="5" bestFit="1" customWidth="1"/>
    <col min="2326" max="2328" width="7.5703125" style="5" customWidth="1"/>
    <col min="2329" max="2334" width="9.140625" style="5"/>
    <col min="2335" max="2335" width="14.85546875" style="5" bestFit="1" customWidth="1"/>
    <col min="2336" max="2560" width="9.140625" style="5"/>
    <col min="2561" max="2561" width="17.5703125" style="5" bestFit="1" customWidth="1"/>
    <col min="2562" max="2562" width="3.7109375" style="5" customWidth="1"/>
    <col min="2563" max="2563" width="41.140625" style="5" customWidth="1"/>
    <col min="2564" max="2564" width="6" style="5" bestFit="1" customWidth="1"/>
    <col min="2565" max="2567" width="7.7109375" style="5" customWidth="1"/>
    <col min="2568" max="2568" width="8" style="5" bestFit="1" customWidth="1"/>
    <col min="2569" max="2569" width="7.140625" style="5" customWidth="1"/>
    <col min="2570" max="2570" width="6.28515625" style="5" customWidth="1"/>
    <col min="2571" max="2577" width="5.7109375" style="5" customWidth="1"/>
    <col min="2578" max="2578" width="8.140625" style="5" bestFit="1" customWidth="1"/>
    <col min="2579" max="2579" width="9.7109375" style="5" customWidth="1"/>
    <col min="2580" max="2580" width="7.5703125" style="5" customWidth="1"/>
    <col min="2581" max="2581" width="13.5703125" style="5" bestFit="1" customWidth="1"/>
    <col min="2582" max="2584" width="7.5703125" style="5" customWidth="1"/>
    <col min="2585" max="2590" width="9.140625" style="5"/>
    <col min="2591" max="2591" width="14.85546875" style="5" bestFit="1" customWidth="1"/>
    <col min="2592" max="2816" width="9.140625" style="5"/>
    <col min="2817" max="2817" width="17.5703125" style="5" bestFit="1" customWidth="1"/>
    <col min="2818" max="2818" width="3.7109375" style="5" customWidth="1"/>
    <col min="2819" max="2819" width="41.140625" style="5" customWidth="1"/>
    <col min="2820" max="2820" width="6" style="5" bestFit="1" customWidth="1"/>
    <col min="2821" max="2823" width="7.7109375" style="5" customWidth="1"/>
    <col min="2824" max="2824" width="8" style="5" bestFit="1" customWidth="1"/>
    <col min="2825" max="2825" width="7.140625" style="5" customWidth="1"/>
    <col min="2826" max="2826" width="6.28515625" style="5" customWidth="1"/>
    <col min="2827" max="2833" width="5.7109375" style="5" customWidth="1"/>
    <col min="2834" max="2834" width="8.140625" style="5" bestFit="1" customWidth="1"/>
    <col min="2835" max="2835" width="9.7109375" style="5" customWidth="1"/>
    <col min="2836" max="2836" width="7.5703125" style="5" customWidth="1"/>
    <col min="2837" max="2837" width="13.5703125" style="5" bestFit="1" customWidth="1"/>
    <col min="2838" max="2840" width="7.5703125" style="5" customWidth="1"/>
    <col min="2841" max="2846" width="9.140625" style="5"/>
    <col min="2847" max="2847" width="14.85546875" style="5" bestFit="1" customWidth="1"/>
    <col min="2848" max="3072" width="9.140625" style="5"/>
    <col min="3073" max="3073" width="17.5703125" style="5" bestFit="1" customWidth="1"/>
    <col min="3074" max="3074" width="3.7109375" style="5" customWidth="1"/>
    <col min="3075" max="3075" width="41.140625" style="5" customWidth="1"/>
    <col min="3076" max="3076" width="6" style="5" bestFit="1" customWidth="1"/>
    <col min="3077" max="3079" width="7.7109375" style="5" customWidth="1"/>
    <col min="3080" max="3080" width="8" style="5" bestFit="1" customWidth="1"/>
    <col min="3081" max="3081" width="7.140625" style="5" customWidth="1"/>
    <col min="3082" max="3082" width="6.28515625" style="5" customWidth="1"/>
    <col min="3083" max="3089" width="5.7109375" style="5" customWidth="1"/>
    <col min="3090" max="3090" width="8.140625" style="5" bestFit="1" customWidth="1"/>
    <col min="3091" max="3091" width="9.7109375" style="5" customWidth="1"/>
    <col min="3092" max="3092" width="7.5703125" style="5" customWidth="1"/>
    <col min="3093" max="3093" width="13.5703125" style="5" bestFit="1" customWidth="1"/>
    <col min="3094" max="3096" width="7.5703125" style="5" customWidth="1"/>
    <col min="3097" max="3102" width="9.140625" style="5"/>
    <col min="3103" max="3103" width="14.85546875" style="5" bestFit="1" customWidth="1"/>
    <col min="3104" max="3328" width="9.140625" style="5"/>
    <col min="3329" max="3329" width="17.5703125" style="5" bestFit="1" customWidth="1"/>
    <col min="3330" max="3330" width="3.7109375" style="5" customWidth="1"/>
    <col min="3331" max="3331" width="41.140625" style="5" customWidth="1"/>
    <col min="3332" max="3332" width="6" style="5" bestFit="1" customWidth="1"/>
    <col min="3333" max="3335" width="7.7109375" style="5" customWidth="1"/>
    <col min="3336" max="3336" width="8" style="5" bestFit="1" customWidth="1"/>
    <col min="3337" max="3337" width="7.140625" style="5" customWidth="1"/>
    <col min="3338" max="3338" width="6.28515625" style="5" customWidth="1"/>
    <col min="3339" max="3345" width="5.7109375" style="5" customWidth="1"/>
    <col min="3346" max="3346" width="8.140625" style="5" bestFit="1" customWidth="1"/>
    <col min="3347" max="3347" width="9.7109375" style="5" customWidth="1"/>
    <col min="3348" max="3348" width="7.5703125" style="5" customWidth="1"/>
    <col min="3349" max="3349" width="13.5703125" style="5" bestFit="1" customWidth="1"/>
    <col min="3350" max="3352" width="7.5703125" style="5" customWidth="1"/>
    <col min="3353" max="3358" width="9.140625" style="5"/>
    <col min="3359" max="3359" width="14.85546875" style="5" bestFit="1" customWidth="1"/>
    <col min="3360" max="3584" width="9.140625" style="5"/>
    <col min="3585" max="3585" width="17.5703125" style="5" bestFit="1" customWidth="1"/>
    <col min="3586" max="3586" width="3.7109375" style="5" customWidth="1"/>
    <col min="3587" max="3587" width="41.140625" style="5" customWidth="1"/>
    <col min="3588" max="3588" width="6" style="5" bestFit="1" customWidth="1"/>
    <col min="3589" max="3591" width="7.7109375" style="5" customWidth="1"/>
    <col min="3592" max="3592" width="8" style="5" bestFit="1" customWidth="1"/>
    <col min="3593" max="3593" width="7.140625" style="5" customWidth="1"/>
    <col min="3594" max="3594" width="6.28515625" style="5" customWidth="1"/>
    <col min="3595" max="3601" width="5.7109375" style="5" customWidth="1"/>
    <col min="3602" max="3602" width="8.140625" style="5" bestFit="1" customWidth="1"/>
    <col min="3603" max="3603" width="9.7109375" style="5" customWidth="1"/>
    <col min="3604" max="3604" width="7.5703125" style="5" customWidth="1"/>
    <col min="3605" max="3605" width="13.5703125" style="5" bestFit="1" customWidth="1"/>
    <col min="3606" max="3608" width="7.5703125" style="5" customWidth="1"/>
    <col min="3609" max="3614" width="9.140625" style="5"/>
    <col min="3615" max="3615" width="14.85546875" style="5" bestFit="1" customWidth="1"/>
    <col min="3616" max="3840" width="9.140625" style="5"/>
    <col min="3841" max="3841" width="17.5703125" style="5" bestFit="1" customWidth="1"/>
    <col min="3842" max="3842" width="3.7109375" style="5" customWidth="1"/>
    <col min="3843" max="3843" width="41.140625" style="5" customWidth="1"/>
    <col min="3844" max="3844" width="6" style="5" bestFit="1" customWidth="1"/>
    <col min="3845" max="3847" width="7.7109375" style="5" customWidth="1"/>
    <col min="3848" max="3848" width="8" style="5" bestFit="1" customWidth="1"/>
    <col min="3849" max="3849" width="7.140625" style="5" customWidth="1"/>
    <col min="3850" max="3850" width="6.28515625" style="5" customWidth="1"/>
    <col min="3851" max="3857" width="5.7109375" style="5" customWidth="1"/>
    <col min="3858" max="3858" width="8.140625" style="5" bestFit="1" customWidth="1"/>
    <col min="3859" max="3859" width="9.7109375" style="5" customWidth="1"/>
    <col min="3860" max="3860" width="7.5703125" style="5" customWidth="1"/>
    <col min="3861" max="3861" width="13.5703125" style="5" bestFit="1" customWidth="1"/>
    <col min="3862" max="3864" width="7.5703125" style="5" customWidth="1"/>
    <col min="3865" max="3870" width="9.140625" style="5"/>
    <col min="3871" max="3871" width="14.85546875" style="5" bestFit="1" customWidth="1"/>
    <col min="3872" max="4096" width="9.140625" style="5"/>
    <col min="4097" max="4097" width="17.5703125" style="5" bestFit="1" customWidth="1"/>
    <col min="4098" max="4098" width="3.7109375" style="5" customWidth="1"/>
    <col min="4099" max="4099" width="41.140625" style="5" customWidth="1"/>
    <col min="4100" max="4100" width="6" style="5" bestFit="1" customWidth="1"/>
    <col min="4101" max="4103" width="7.7109375" style="5" customWidth="1"/>
    <col min="4104" max="4104" width="8" style="5" bestFit="1" customWidth="1"/>
    <col min="4105" max="4105" width="7.140625" style="5" customWidth="1"/>
    <col min="4106" max="4106" width="6.28515625" style="5" customWidth="1"/>
    <col min="4107" max="4113" width="5.7109375" style="5" customWidth="1"/>
    <col min="4114" max="4114" width="8.140625" style="5" bestFit="1" customWidth="1"/>
    <col min="4115" max="4115" width="9.7109375" style="5" customWidth="1"/>
    <col min="4116" max="4116" width="7.5703125" style="5" customWidth="1"/>
    <col min="4117" max="4117" width="13.5703125" style="5" bestFit="1" customWidth="1"/>
    <col min="4118" max="4120" width="7.5703125" style="5" customWidth="1"/>
    <col min="4121" max="4126" width="9.140625" style="5"/>
    <col min="4127" max="4127" width="14.85546875" style="5" bestFit="1" customWidth="1"/>
    <col min="4128" max="4352" width="9.140625" style="5"/>
    <col min="4353" max="4353" width="17.5703125" style="5" bestFit="1" customWidth="1"/>
    <col min="4354" max="4354" width="3.7109375" style="5" customWidth="1"/>
    <col min="4355" max="4355" width="41.140625" style="5" customWidth="1"/>
    <col min="4356" max="4356" width="6" style="5" bestFit="1" customWidth="1"/>
    <col min="4357" max="4359" width="7.7109375" style="5" customWidth="1"/>
    <col min="4360" max="4360" width="8" style="5" bestFit="1" customWidth="1"/>
    <col min="4361" max="4361" width="7.140625" style="5" customWidth="1"/>
    <col min="4362" max="4362" width="6.28515625" style="5" customWidth="1"/>
    <col min="4363" max="4369" width="5.7109375" style="5" customWidth="1"/>
    <col min="4370" max="4370" width="8.140625" style="5" bestFit="1" customWidth="1"/>
    <col min="4371" max="4371" width="9.7109375" style="5" customWidth="1"/>
    <col min="4372" max="4372" width="7.5703125" style="5" customWidth="1"/>
    <col min="4373" max="4373" width="13.5703125" style="5" bestFit="1" customWidth="1"/>
    <col min="4374" max="4376" width="7.5703125" style="5" customWidth="1"/>
    <col min="4377" max="4382" width="9.140625" style="5"/>
    <col min="4383" max="4383" width="14.85546875" style="5" bestFit="1" customWidth="1"/>
    <col min="4384" max="4608" width="9.140625" style="5"/>
    <col min="4609" max="4609" width="17.5703125" style="5" bestFit="1" customWidth="1"/>
    <col min="4610" max="4610" width="3.7109375" style="5" customWidth="1"/>
    <col min="4611" max="4611" width="41.140625" style="5" customWidth="1"/>
    <col min="4612" max="4612" width="6" style="5" bestFit="1" customWidth="1"/>
    <col min="4613" max="4615" width="7.7109375" style="5" customWidth="1"/>
    <col min="4616" max="4616" width="8" style="5" bestFit="1" customWidth="1"/>
    <col min="4617" max="4617" width="7.140625" style="5" customWidth="1"/>
    <col min="4618" max="4618" width="6.28515625" style="5" customWidth="1"/>
    <col min="4619" max="4625" width="5.7109375" style="5" customWidth="1"/>
    <col min="4626" max="4626" width="8.140625" style="5" bestFit="1" customWidth="1"/>
    <col min="4627" max="4627" width="9.7109375" style="5" customWidth="1"/>
    <col min="4628" max="4628" width="7.5703125" style="5" customWidth="1"/>
    <col min="4629" max="4629" width="13.5703125" style="5" bestFit="1" customWidth="1"/>
    <col min="4630" max="4632" width="7.5703125" style="5" customWidth="1"/>
    <col min="4633" max="4638" width="9.140625" style="5"/>
    <col min="4639" max="4639" width="14.85546875" style="5" bestFit="1" customWidth="1"/>
    <col min="4640" max="4864" width="9.140625" style="5"/>
    <col min="4865" max="4865" width="17.5703125" style="5" bestFit="1" customWidth="1"/>
    <col min="4866" max="4866" width="3.7109375" style="5" customWidth="1"/>
    <col min="4867" max="4867" width="41.140625" style="5" customWidth="1"/>
    <col min="4868" max="4868" width="6" style="5" bestFit="1" customWidth="1"/>
    <col min="4869" max="4871" width="7.7109375" style="5" customWidth="1"/>
    <col min="4872" max="4872" width="8" style="5" bestFit="1" customWidth="1"/>
    <col min="4873" max="4873" width="7.140625" style="5" customWidth="1"/>
    <col min="4874" max="4874" width="6.28515625" style="5" customWidth="1"/>
    <col min="4875" max="4881" width="5.7109375" style="5" customWidth="1"/>
    <col min="4882" max="4882" width="8.140625" style="5" bestFit="1" customWidth="1"/>
    <col min="4883" max="4883" width="9.7109375" style="5" customWidth="1"/>
    <col min="4884" max="4884" width="7.5703125" style="5" customWidth="1"/>
    <col min="4885" max="4885" width="13.5703125" style="5" bestFit="1" customWidth="1"/>
    <col min="4886" max="4888" width="7.5703125" style="5" customWidth="1"/>
    <col min="4889" max="4894" width="9.140625" style="5"/>
    <col min="4895" max="4895" width="14.85546875" style="5" bestFit="1" customWidth="1"/>
    <col min="4896" max="5120" width="9.140625" style="5"/>
    <col min="5121" max="5121" width="17.5703125" style="5" bestFit="1" customWidth="1"/>
    <col min="5122" max="5122" width="3.7109375" style="5" customWidth="1"/>
    <col min="5123" max="5123" width="41.140625" style="5" customWidth="1"/>
    <col min="5124" max="5124" width="6" style="5" bestFit="1" customWidth="1"/>
    <col min="5125" max="5127" width="7.7109375" style="5" customWidth="1"/>
    <col min="5128" max="5128" width="8" style="5" bestFit="1" customWidth="1"/>
    <col min="5129" max="5129" width="7.140625" style="5" customWidth="1"/>
    <col min="5130" max="5130" width="6.28515625" style="5" customWidth="1"/>
    <col min="5131" max="5137" width="5.7109375" style="5" customWidth="1"/>
    <col min="5138" max="5138" width="8.140625" style="5" bestFit="1" customWidth="1"/>
    <col min="5139" max="5139" width="9.7109375" style="5" customWidth="1"/>
    <col min="5140" max="5140" width="7.5703125" style="5" customWidth="1"/>
    <col min="5141" max="5141" width="13.5703125" style="5" bestFit="1" customWidth="1"/>
    <col min="5142" max="5144" width="7.5703125" style="5" customWidth="1"/>
    <col min="5145" max="5150" width="9.140625" style="5"/>
    <col min="5151" max="5151" width="14.85546875" style="5" bestFit="1" customWidth="1"/>
    <col min="5152" max="5376" width="9.140625" style="5"/>
    <col min="5377" max="5377" width="17.5703125" style="5" bestFit="1" customWidth="1"/>
    <col min="5378" max="5378" width="3.7109375" style="5" customWidth="1"/>
    <col min="5379" max="5379" width="41.140625" style="5" customWidth="1"/>
    <col min="5380" max="5380" width="6" style="5" bestFit="1" customWidth="1"/>
    <col min="5381" max="5383" width="7.7109375" style="5" customWidth="1"/>
    <col min="5384" max="5384" width="8" style="5" bestFit="1" customWidth="1"/>
    <col min="5385" max="5385" width="7.140625" style="5" customWidth="1"/>
    <col min="5386" max="5386" width="6.28515625" style="5" customWidth="1"/>
    <col min="5387" max="5393" width="5.7109375" style="5" customWidth="1"/>
    <col min="5394" max="5394" width="8.140625" style="5" bestFit="1" customWidth="1"/>
    <col min="5395" max="5395" width="9.7109375" style="5" customWidth="1"/>
    <col min="5396" max="5396" width="7.5703125" style="5" customWidth="1"/>
    <col min="5397" max="5397" width="13.5703125" style="5" bestFit="1" customWidth="1"/>
    <col min="5398" max="5400" width="7.5703125" style="5" customWidth="1"/>
    <col min="5401" max="5406" width="9.140625" style="5"/>
    <col min="5407" max="5407" width="14.85546875" style="5" bestFit="1" customWidth="1"/>
    <col min="5408" max="5632" width="9.140625" style="5"/>
    <col min="5633" max="5633" width="17.5703125" style="5" bestFit="1" customWidth="1"/>
    <col min="5634" max="5634" width="3.7109375" style="5" customWidth="1"/>
    <col min="5635" max="5635" width="41.140625" style="5" customWidth="1"/>
    <col min="5636" max="5636" width="6" style="5" bestFit="1" customWidth="1"/>
    <col min="5637" max="5639" width="7.7109375" style="5" customWidth="1"/>
    <col min="5640" max="5640" width="8" style="5" bestFit="1" customWidth="1"/>
    <col min="5641" max="5641" width="7.140625" style="5" customWidth="1"/>
    <col min="5642" max="5642" width="6.28515625" style="5" customWidth="1"/>
    <col min="5643" max="5649" width="5.7109375" style="5" customWidth="1"/>
    <col min="5650" max="5650" width="8.140625" style="5" bestFit="1" customWidth="1"/>
    <col min="5651" max="5651" width="9.7109375" style="5" customWidth="1"/>
    <col min="5652" max="5652" width="7.5703125" style="5" customWidth="1"/>
    <col min="5653" max="5653" width="13.5703125" style="5" bestFit="1" customWidth="1"/>
    <col min="5654" max="5656" width="7.5703125" style="5" customWidth="1"/>
    <col min="5657" max="5662" width="9.140625" style="5"/>
    <col min="5663" max="5663" width="14.85546875" style="5" bestFit="1" customWidth="1"/>
    <col min="5664" max="5888" width="9.140625" style="5"/>
    <col min="5889" max="5889" width="17.5703125" style="5" bestFit="1" customWidth="1"/>
    <col min="5890" max="5890" width="3.7109375" style="5" customWidth="1"/>
    <col min="5891" max="5891" width="41.140625" style="5" customWidth="1"/>
    <col min="5892" max="5892" width="6" style="5" bestFit="1" customWidth="1"/>
    <col min="5893" max="5895" width="7.7109375" style="5" customWidth="1"/>
    <col min="5896" max="5896" width="8" style="5" bestFit="1" customWidth="1"/>
    <col min="5897" max="5897" width="7.140625" style="5" customWidth="1"/>
    <col min="5898" max="5898" width="6.28515625" style="5" customWidth="1"/>
    <col min="5899" max="5905" width="5.7109375" style="5" customWidth="1"/>
    <col min="5906" max="5906" width="8.140625" style="5" bestFit="1" customWidth="1"/>
    <col min="5907" max="5907" width="9.7109375" style="5" customWidth="1"/>
    <col min="5908" max="5908" width="7.5703125" style="5" customWidth="1"/>
    <col min="5909" max="5909" width="13.5703125" style="5" bestFit="1" customWidth="1"/>
    <col min="5910" max="5912" width="7.5703125" style="5" customWidth="1"/>
    <col min="5913" max="5918" width="9.140625" style="5"/>
    <col min="5919" max="5919" width="14.85546875" style="5" bestFit="1" customWidth="1"/>
    <col min="5920" max="6144" width="9.140625" style="5"/>
    <col min="6145" max="6145" width="17.5703125" style="5" bestFit="1" customWidth="1"/>
    <col min="6146" max="6146" width="3.7109375" style="5" customWidth="1"/>
    <col min="6147" max="6147" width="41.140625" style="5" customWidth="1"/>
    <col min="6148" max="6148" width="6" style="5" bestFit="1" customWidth="1"/>
    <col min="6149" max="6151" width="7.7109375" style="5" customWidth="1"/>
    <col min="6152" max="6152" width="8" style="5" bestFit="1" customWidth="1"/>
    <col min="6153" max="6153" width="7.140625" style="5" customWidth="1"/>
    <col min="6154" max="6154" width="6.28515625" style="5" customWidth="1"/>
    <col min="6155" max="6161" width="5.7109375" style="5" customWidth="1"/>
    <col min="6162" max="6162" width="8.140625" style="5" bestFit="1" customWidth="1"/>
    <col min="6163" max="6163" width="9.7109375" style="5" customWidth="1"/>
    <col min="6164" max="6164" width="7.5703125" style="5" customWidth="1"/>
    <col min="6165" max="6165" width="13.5703125" style="5" bestFit="1" customWidth="1"/>
    <col min="6166" max="6168" width="7.5703125" style="5" customWidth="1"/>
    <col min="6169" max="6174" width="9.140625" style="5"/>
    <col min="6175" max="6175" width="14.85546875" style="5" bestFit="1" customWidth="1"/>
    <col min="6176" max="6400" width="9.140625" style="5"/>
    <col min="6401" max="6401" width="17.5703125" style="5" bestFit="1" customWidth="1"/>
    <col min="6402" max="6402" width="3.7109375" style="5" customWidth="1"/>
    <col min="6403" max="6403" width="41.140625" style="5" customWidth="1"/>
    <col min="6404" max="6404" width="6" style="5" bestFit="1" customWidth="1"/>
    <col min="6405" max="6407" width="7.7109375" style="5" customWidth="1"/>
    <col min="6408" max="6408" width="8" style="5" bestFit="1" customWidth="1"/>
    <col min="6409" max="6409" width="7.140625" style="5" customWidth="1"/>
    <col min="6410" max="6410" width="6.28515625" style="5" customWidth="1"/>
    <col min="6411" max="6417" width="5.7109375" style="5" customWidth="1"/>
    <col min="6418" max="6418" width="8.140625" style="5" bestFit="1" customWidth="1"/>
    <col min="6419" max="6419" width="9.7109375" style="5" customWidth="1"/>
    <col min="6420" max="6420" width="7.5703125" style="5" customWidth="1"/>
    <col min="6421" max="6421" width="13.5703125" style="5" bestFit="1" customWidth="1"/>
    <col min="6422" max="6424" width="7.5703125" style="5" customWidth="1"/>
    <col min="6425" max="6430" width="9.140625" style="5"/>
    <col min="6431" max="6431" width="14.85546875" style="5" bestFit="1" customWidth="1"/>
    <col min="6432" max="6656" width="9.140625" style="5"/>
    <col min="6657" max="6657" width="17.5703125" style="5" bestFit="1" customWidth="1"/>
    <col min="6658" max="6658" width="3.7109375" style="5" customWidth="1"/>
    <col min="6659" max="6659" width="41.140625" style="5" customWidth="1"/>
    <col min="6660" max="6660" width="6" style="5" bestFit="1" customWidth="1"/>
    <col min="6661" max="6663" width="7.7109375" style="5" customWidth="1"/>
    <col min="6664" max="6664" width="8" style="5" bestFit="1" customWidth="1"/>
    <col min="6665" max="6665" width="7.140625" style="5" customWidth="1"/>
    <col min="6666" max="6666" width="6.28515625" style="5" customWidth="1"/>
    <col min="6667" max="6673" width="5.7109375" style="5" customWidth="1"/>
    <col min="6674" max="6674" width="8.140625" style="5" bestFit="1" customWidth="1"/>
    <col min="6675" max="6675" width="9.7109375" style="5" customWidth="1"/>
    <col min="6676" max="6676" width="7.5703125" style="5" customWidth="1"/>
    <col min="6677" max="6677" width="13.5703125" style="5" bestFit="1" customWidth="1"/>
    <col min="6678" max="6680" width="7.5703125" style="5" customWidth="1"/>
    <col min="6681" max="6686" width="9.140625" style="5"/>
    <col min="6687" max="6687" width="14.85546875" style="5" bestFit="1" customWidth="1"/>
    <col min="6688" max="6912" width="9.140625" style="5"/>
    <col min="6913" max="6913" width="17.5703125" style="5" bestFit="1" customWidth="1"/>
    <col min="6914" max="6914" width="3.7109375" style="5" customWidth="1"/>
    <col min="6915" max="6915" width="41.140625" style="5" customWidth="1"/>
    <col min="6916" max="6916" width="6" style="5" bestFit="1" customWidth="1"/>
    <col min="6917" max="6919" width="7.7109375" style="5" customWidth="1"/>
    <col min="6920" max="6920" width="8" style="5" bestFit="1" customWidth="1"/>
    <col min="6921" max="6921" width="7.140625" style="5" customWidth="1"/>
    <col min="6922" max="6922" width="6.28515625" style="5" customWidth="1"/>
    <col min="6923" max="6929" width="5.7109375" style="5" customWidth="1"/>
    <col min="6930" max="6930" width="8.140625" style="5" bestFit="1" customWidth="1"/>
    <col min="6931" max="6931" width="9.7109375" style="5" customWidth="1"/>
    <col min="6932" max="6932" width="7.5703125" style="5" customWidth="1"/>
    <col min="6933" max="6933" width="13.5703125" style="5" bestFit="1" customWidth="1"/>
    <col min="6934" max="6936" width="7.5703125" style="5" customWidth="1"/>
    <col min="6937" max="6942" width="9.140625" style="5"/>
    <col min="6943" max="6943" width="14.85546875" style="5" bestFit="1" customWidth="1"/>
    <col min="6944" max="7168" width="9.140625" style="5"/>
    <col min="7169" max="7169" width="17.5703125" style="5" bestFit="1" customWidth="1"/>
    <col min="7170" max="7170" width="3.7109375" style="5" customWidth="1"/>
    <col min="7171" max="7171" width="41.140625" style="5" customWidth="1"/>
    <col min="7172" max="7172" width="6" style="5" bestFit="1" customWidth="1"/>
    <col min="7173" max="7175" width="7.7109375" style="5" customWidth="1"/>
    <col min="7176" max="7176" width="8" style="5" bestFit="1" customWidth="1"/>
    <col min="7177" max="7177" width="7.140625" style="5" customWidth="1"/>
    <col min="7178" max="7178" width="6.28515625" style="5" customWidth="1"/>
    <col min="7179" max="7185" width="5.7109375" style="5" customWidth="1"/>
    <col min="7186" max="7186" width="8.140625" style="5" bestFit="1" customWidth="1"/>
    <col min="7187" max="7187" width="9.7109375" style="5" customWidth="1"/>
    <col min="7188" max="7188" width="7.5703125" style="5" customWidth="1"/>
    <col min="7189" max="7189" width="13.5703125" style="5" bestFit="1" customWidth="1"/>
    <col min="7190" max="7192" width="7.5703125" style="5" customWidth="1"/>
    <col min="7193" max="7198" width="9.140625" style="5"/>
    <col min="7199" max="7199" width="14.85546875" style="5" bestFit="1" customWidth="1"/>
    <col min="7200" max="7424" width="9.140625" style="5"/>
    <col min="7425" max="7425" width="17.5703125" style="5" bestFit="1" customWidth="1"/>
    <col min="7426" max="7426" width="3.7109375" style="5" customWidth="1"/>
    <col min="7427" max="7427" width="41.140625" style="5" customWidth="1"/>
    <col min="7428" max="7428" width="6" style="5" bestFit="1" customWidth="1"/>
    <col min="7429" max="7431" width="7.7109375" style="5" customWidth="1"/>
    <col min="7432" max="7432" width="8" style="5" bestFit="1" customWidth="1"/>
    <col min="7433" max="7433" width="7.140625" style="5" customWidth="1"/>
    <col min="7434" max="7434" width="6.28515625" style="5" customWidth="1"/>
    <col min="7435" max="7441" width="5.7109375" style="5" customWidth="1"/>
    <col min="7442" max="7442" width="8.140625" style="5" bestFit="1" customWidth="1"/>
    <col min="7443" max="7443" width="9.7109375" style="5" customWidth="1"/>
    <col min="7444" max="7444" width="7.5703125" style="5" customWidth="1"/>
    <col min="7445" max="7445" width="13.5703125" style="5" bestFit="1" customWidth="1"/>
    <col min="7446" max="7448" width="7.5703125" style="5" customWidth="1"/>
    <col min="7449" max="7454" width="9.140625" style="5"/>
    <col min="7455" max="7455" width="14.85546875" style="5" bestFit="1" customWidth="1"/>
    <col min="7456" max="7680" width="9.140625" style="5"/>
    <col min="7681" max="7681" width="17.5703125" style="5" bestFit="1" customWidth="1"/>
    <col min="7682" max="7682" width="3.7109375" style="5" customWidth="1"/>
    <col min="7683" max="7683" width="41.140625" style="5" customWidth="1"/>
    <col min="7684" max="7684" width="6" style="5" bestFit="1" customWidth="1"/>
    <col min="7685" max="7687" width="7.7109375" style="5" customWidth="1"/>
    <col min="7688" max="7688" width="8" style="5" bestFit="1" customWidth="1"/>
    <col min="7689" max="7689" width="7.140625" style="5" customWidth="1"/>
    <col min="7690" max="7690" width="6.28515625" style="5" customWidth="1"/>
    <col min="7691" max="7697" width="5.7109375" style="5" customWidth="1"/>
    <col min="7698" max="7698" width="8.140625" style="5" bestFit="1" customWidth="1"/>
    <col min="7699" max="7699" width="9.7109375" style="5" customWidth="1"/>
    <col min="7700" max="7700" width="7.5703125" style="5" customWidth="1"/>
    <col min="7701" max="7701" width="13.5703125" style="5" bestFit="1" customWidth="1"/>
    <col min="7702" max="7704" width="7.5703125" style="5" customWidth="1"/>
    <col min="7705" max="7710" width="9.140625" style="5"/>
    <col min="7711" max="7711" width="14.85546875" style="5" bestFit="1" customWidth="1"/>
    <col min="7712" max="7936" width="9.140625" style="5"/>
    <col min="7937" max="7937" width="17.5703125" style="5" bestFit="1" customWidth="1"/>
    <col min="7938" max="7938" width="3.7109375" style="5" customWidth="1"/>
    <col min="7939" max="7939" width="41.140625" style="5" customWidth="1"/>
    <col min="7940" max="7940" width="6" style="5" bestFit="1" customWidth="1"/>
    <col min="7941" max="7943" width="7.7109375" style="5" customWidth="1"/>
    <col min="7944" max="7944" width="8" style="5" bestFit="1" customWidth="1"/>
    <col min="7945" max="7945" width="7.140625" style="5" customWidth="1"/>
    <col min="7946" max="7946" width="6.28515625" style="5" customWidth="1"/>
    <col min="7947" max="7953" width="5.7109375" style="5" customWidth="1"/>
    <col min="7954" max="7954" width="8.140625" style="5" bestFit="1" customWidth="1"/>
    <col min="7955" max="7955" width="9.7109375" style="5" customWidth="1"/>
    <col min="7956" max="7956" width="7.5703125" style="5" customWidth="1"/>
    <col min="7957" max="7957" width="13.5703125" style="5" bestFit="1" customWidth="1"/>
    <col min="7958" max="7960" width="7.5703125" style="5" customWidth="1"/>
    <col min="7961" max="7966" width="9.140625" style="5"/>
    <col min="7967" max="7967" width="14.85546875" style="5" bestFit="1" customWidth="1"/>
    <col min="7968" max="8192" width="9.140625" style="5"/>
    <col min="8193" max="8193" width="17.5703125" style="5" bestFit="1" customWidth="1"/>
    <col min="8194" max="8194" width="3.7109375" style="5" customWidth="1"/>
    <col min="8195" max="8195" width="41.140625" style="5" customWidth="1"/>
    <col min="8196" max="8196" width="6" style="5" bestFit="1" customWidth="1"/>
    <col min="8197" max="8199" width="7.7109375" style="5" customWidth="1"/>
    <col min="8200" max="8200" width="8" style="5" bestFit="1" customWidth="1"/>
    <col min="8201" max="8201" width="7.140625" style="5" customWidth="1"/>
    <col min="8202" max="8202" width="6.28515625" style="5" customWidth="1"/>
    <col min="8203" max="8209" width="5.7109375" style="5" customWidth="1"/>
    <col min="8210" max="8210" width="8.140625" style="5" bestFit="1" customWidth="1"/>
    <col min="8211" max="8211" width="9.7109375" style="5" customWidth="1"/>
    <col min="8212" max="8212" width="7.5703125" style="5" customWidth="1"/>
    <col min="8213" max="8213" width="13.5703125" style="5" bestFit="1" customWidth="1"/>
    <col min="8214" max="8216" width="7.5703125" style="5" customWidth="1"/>
    <col min="8217" max="8222" width="9.140625" style="5"/>
    <col min="8223" max="8223" width="14.85546875" style="5" bestFit="1" customWidth="1"/>
    <col min="8224" max="8448" width="9.140625" style="5"/>
    <col min="8449" max="8449" width="17.5703125" style="5" bestFit="1" customWidth="1"/>
    <col min="8450" max="8450" width="3.7109375" style="5" customWidth="1"/>
    <col min="8451" max="8451" width="41.140625" style="5" customWidth="1"/>
    <col min="8452" max="8452" width="6" style="5" bestFit="1" customWidth="1"/>
    <col min="8453" max="8455" width="7.7109375" style="5" customWidth="1"/>
    <col min="8456" max="8456" width="8" style="5" bestFit="1" customWidth="1"/>
    <col min="8457" max="8457" width="7.140625" style="5" customWidth="1"/>
    <col min="8458" max="8458" width="6.28515625" style="5" customWidth="1"/>
    <col min="8459" max="8465" width="5.7109375" style="5" customWidth="1"/>
    <col min="8466" max="8466" width="8.140625" style="5" bestFit="1" customWidth="1"/>
    <col min="8467" max="8467" width="9.7109375" style="5" customWidth="1"/>
    <col min="8468" max="8468" width="7.5703125" style="5" customWidth="1"/>
    <col min="8469" max="8469" width="13.5703125" style="5" bestFit="1" customWidth="1"/>
    <col min="8470" max="8472" width="7.5703125" style="5" customWidth="1"/>
    <col min="8473" max="8478" width="9.140625" style="5"/>
    <col min="8479" max="8479" width="14.85546875" style="5" bestFit="1" customWidth="1"/>
    <col min="8480" max="8704" width="9.140625" style="5"/>
    <col min="8705" max="8705" width="17.5703125" style="5" bestFit="1" customWidth="1"/>
    <col min="8706" max="8706" width="3.7109375" style="5" customWidth="1"/>
    <col min="8707" max="8707" width="41.140625" style="5" customWidth="1"/>
    <col min="8708" max="8708" width="6" style="5" bestFit="1" customWidth="1"/>
    <col min="8709" max="8711" width="7.7109375" style="5" customWidth="1"/>
    <col min="8712" max="8712" width="8" style="5" bestFit="1" customWidth="1"/>
    <col min="8713" max="8713" width="7.140625" style="5" customWidth="1"/>
    <col min="8714" max="8714" width="6.28515625" style="5" customWidth="1"/>
    <col min="8715" max="8721" width="5.7109375" style="5" customWidth="1"/>
    <col min="8722" max="8722" width="8.140625" style="5" bestFit="1" customWidth="1"/>
    <col min="8723" max="8723" width="9.7109375" style="5" customWidth="1"/>
    <col min="8724" max="8724" width="7.5703125" style="5" customWidth="1"/>
    <col min="8725" max="8725" width="13.5703125" style="5" bestFit="1" customWidth="1"/>
    <col min="8726" max="8728" width="7.5703125" style="5" customWidth="1"/>
    <col min="8729" max="8734" width="9.140625" style="5"/>
    <col min="8735" max="8735" width="14.85546875" style="5" bestFit="1" customWidth="1"/>
    <col min="8736" max="8960" width="9.140625" style="5"/>
    <col min="8961" max="8961" width="17.5703125" style="5" bestFit="1" customWidth="1"/>
    <col min="8962" max="8962" width="3.7109375" style="5" customWidth="1"/>
    <col min="8963" max="8963" width="41.140625" style="5" customWidth="1"/>
    <col min="8964" max="8964" width="6" style="5" bestFit="1" customWidth="1"/>
    <col min="8965" max="8967" width="7.7109375" style="5" customWidth="1"/>
    <col min="8968" max="8968" width="8" style="5" bestFit="1" customWidth="1"/>
    <col min="8969" max="8969" width="7.140625" style="5" customWidth="1"/>
    <col min="8970" max="8970" width="6.28515625" style="5" customWidth="1"/>
    <col min="8971" max="8977" width="5.7109375" style="5" customWidth="1"/>
    <col min="8978" max="8978" width="8.140625" style="5" bestFit="1" customWidth="1"/>
    <col min="8979" max="8979" width="9.7109375" style="5" customWidth="1"/>
    <col min="8980" max="8980" width="7.5703125" style="5" customWidth="1"/>
    <col min="8981" max="8981" width="13.5703125" style="5" bestFit="1" customWidth="1"/>
    <col min="8982" max="8984" width="7.5703125" style="5" customWidth="1"/>
    <col min="8985" max="8990" width="9.140625" style="5"/>
    <col min="8991" max="8991" width="14.85546875" style="5" bestFit="1" customWidth="1"/>
    <col min="8992" max="9216" width="9.140625" style="5"/>
    <col min="9217" max="9217" width="17.5703125" style="5" bestFit="1" customWidth="1"/>
    <col min="9218" max="9218" width="3.7109375" style="5" customWidth="1"/>
    <col min="9219" max="9219" width="41.140625" style="5" customWidth="1"/>
    <col min="9220" max="9220" width="6" style="5" bestFit="1" customWidth="1"/>
    <col min="9221" max="9223" width="7.7109375" style="5" customWidth="1"/>
    <col min="9224" max="9224" width="8" style="5" bestFit="1" customWidth="1"/>
    <col min="9225" max="9225" width="7.140625" style="5" customWidth="1"/>
    <col min="9226" max="9226" width="6.28515625" style="5" customWidth="1"/>
    <col min="9227" max="9233" width="5.7109375" style="5" customWidth="1"/>
    <col min="9234" max="9234" width="8.140625" style="5" bestFit="1" customWidth="1"/>
    <col min="9235" max="9235" width="9.7109375" style="5" customWidth="1"/>
    <col min="9236" max="9236" width="7.5703125" style="5" customWidth="1"/>
    <col min="9237" max="9237" width="13.5703125" style="5" bestFit="1" customWidth="1"/>
    <col min="9238" max="9240" width="7.5703125" style="5" customWidth="1"/>
    <col min="9241" max="9246" width="9.140625" style="5"/>
    <col min="9247" max="9247" width="14.85546875" style="5" bestFit="1" customWidth="1"/>
    <col min="9248" max="9472" width="9.140625" style="5"/>
    <col min="9473" max="9473" width="17.5703125" style="5" bestFit="1" customWidth="1"/>
    <col min="9474" max="9474" width="3.7109375" style="5" customWidth="1"/>
    <col min="9475" max="9475" width="41.140625" style="5" customWidth="1"/>
    <col min="9476" max="9476" width="6" style="5" bestFit="1" customWidth="1"/>
    <col min="9477" max="9479" width="7.7109375" style="5" customWidth="1"/>
    <col min="9480" max="9480" width="8" style="5" bestFit="1" customWidth="1"/>
    <col min="9481" max="9481" width="7.140625" style="5" customWidth="1"/>
    <col min="9482" max="9482" width="6.28515625" style="5" customWidth="1"/>
    <col min="9483" max="9489" width="5.7109375" style="5" customWidth="1"/>
    <col min="9490" max="9490" width="8.140625" style="5" bestFit="1" customWidth="1"/>
    <col min="9491" max="9491" width="9.7109375" style="5" customWidth="1"/>
    <col min="9492" max="9492" width="7.5703125" style="5" customWidth="1"/>
    <col min="9493" max="9493" width="13.5703125" style="5" bestFit="1" customWidth="1"/>
    <col min="9494" max="9496" width="7.5703125" style="5" customWidth="1"/>
    <col min="9497" max="9502" width="9.140625" style="5"/>
    <col min="9503" max="9503" width="14.85546875" style="5" bestFit="1" customWidth="1"/>
    <col min="9504" max="9728" width="9.140625" style="5"/>
    <col min="9729" max="9729" width="17.5703125" style="5" bestFit="1" customWidth="1"/>
    <col min="9730" max="9730" width="3.7109375" style="5" customWidth="1"/>
    <col min="9731" max="9731" width="41.140625" style="5" customWidth="1"/>
    <col min="9732" max="9732" width="6" style="5" bestFit="1" customWidth="1"/>
    <col min="9733" max="9735" width="7.7109375" style="5" customWidth="1"/>
    <col min="9736" max="9736" width="8" style="5" bestFit="1" customWidth="1"/>
    <col min="9737" max="9737" width="7.140625" style="5" customWidth="1"/>
    <col min="9738" max="9738" width="6.28515625" style="5" customWidth="1"/>
    <col min="9739" max="9745" width="5.7109375" style="5" customWidth="1"/>
    <col min="9746" max="9746" width="8.140625" style="5" bestFit="1" customWidth="1"/>
    <col min="9747" max="9747" width="9.7109375" style="5" customWidth="1"/>
    <col min="9748" max="9748" width="7.5703125" style="5" customWidth="1"/>
    <col min="9749" max="9749" width="13.5703125" style="5" bestFit="1" customWidth="1"/>
    <col min="9750" max="9752" width="7.5703125" style="5" customWidth="1"/>
    <col min="9753" max="9758" width="9.140625" style="5"/>
    <col min="9759" max="9759" width="14.85546875" style="5" bestFit="1" customWidth="1"/>
    <col min="9760" max="9984" width="9.140625" style="5"/>
    <col min="9985" max="9985" width="17.5703125" style="5" bestFit="1" customWidth="1"/>
    <col min="9986" max="9986" width="3.7109375" style="5" customWidth="1"/>
    <col min="9987" max="9987" width="41.140625" style="5" customWidth="1"/>
    <col min="9988" max="9988" width="6" style="5" bestFit="1" customWidth="1"/>
    <col min="9989" max="9991" width="7.7109375" style="5" customWidth="1"/>
    <col min="9992" max="9992" width="8" style="5" bestFit="1" customWidth="1"/>
    <col min="9993" max="9993" width="7.140625" style="5" customWidth="1"/>
    <col min="9994" max="9994" width="6.28515625" style="5" customWidth="1"/>
    <col min="9995" max="10001" width="5.7109375" style="5" customWidth="1"/>
    <col min="10002" max="10002" width="8.140625" style="5" bestFit="1" customWidth="1"/>
    <col min="10003" max="10003" width="9.7109375" style="5" customWidth="1"/>
    <col min="10004" max="10004" width="7.5703125" style="5" customWidth="1"/>
    <col min="10005" max="10005" width="13.5703125" style="5" bestFit="1" customWidth="1"/>
    <col min="10006" max="10008" width="7.5703125" style="5" customWidth="1"/>
    <col min="10009" max="10014" width="9.140625" style="5"/>
    <col min="10015" max="10015" width="14.85546875" style="5" bestFit="1" customWidth="1"/>
    <col min="10016" max="10240" width="9.140625" style="5"/>
    <col min="10241" max="10241" width="17.5703125" style="5" bestFit="1" customWidth="1"/>
    <col min="10242" max="10242" width="3.7109375" style="5" customWidth="1"/>
    <col min="10243" max="10243" width="41.140625" style="5" customWidth="1"/>
    <col min="10244" max="10244" width="6" style="5" bestFit="1" customWidth="1"/>
    <col min="10245" max="10247" width="7.7109375" style="5" customWidth="1"/>
    <col min="10248" max="10248" width="8" style="5" bestFit="1" customWidth="1"/>
    <col min="10249" max="10249" width="7.140625" style="5" customWidth="1"/>
    <col min="10250" max="10250" width="6.28515625" style="5" customWidth="1"/>
    <col min="10251" max="10257" width="5.7109375" style="5" customWidth="1"/>
    <col min="10258" max="10258" width="8.140625" style="5" bestFit="1" customWidth="1"/>
    <col min="10259" max="10259" width="9.7109375" style="5" customWidth="1"/>
    <col min="10260" max="10260" width="7.5703125" style="5" customWidth="1"/>
    <col min="10261" max="10261" width="13.5703125" style="5" bestFit="1" customWidth="1"/>
    <col min="10262" max="10264" width="7.5703125" style="5" customWidth="1"/>
    <col min="10265" max="10270" width="9.140625" style="5"/>
    <col min="10271" max="10271" width="14.85546875" style="5" bestFit="1" customWidth="1"/>
    <col min="10272" max="10496" width="9.140625" style="5"/>
    <col min="10497" max="10497" width="17.5703125" style="5" bestFit="1" customWidth="1"/>
    <col min="10498" max="10498" width="3.7109375" style="5" customWidth="1"/>
    <col min="10499" max="10499" width="41.140625" style="5" customWidth="1"/>
    <col min="10500" max="10500" width="6" style="5" bestFit="1" customWidth="1"/>
    <col min="10501" max="10503" width="7.7109375" style="5" customWidth="1"/>
    <col min="10504" max="10504" width="8" style="5" bestFit="1" customWidth="1"/>
    <col min="10505" max="10505" width="7.140625" style="5" customWidth="1"/>
    <col min="10506" max="10506" width="6.28515625" style="5" customWidth="1"/>
    <col min="10507" max="10513" width="5.7109375" style="5" customWidth="1"/>
    <col min="10514" max="10514" width="8.140625" style="5" bestFit="1" customWidth="1"/>
    <col min="10515" max="10515" width="9.7109375" style="5" customWidth="1"/>
    <col min="10516" max="10516" width="7.5703125" style="5" customWidth="1"/>
    <col min="10517" max="10517" width="13.5703125" style="5" bestFit="1" customWidth="1"/>
    <col min="10518" max="10520" width="7.5703125" style="5" customWidth="1"/>
    <col min="10521" max="10526" width="9.140625" style="5"/>
    <col min="10527" max="10527" width="14.85546875" style="5" bestFit="1" customWidth="1"/>
    <col min="10528" max="10752" width="9.140625" style="5"/>
    <col min="10753" max="10753" width="17.5703125" style="5" bestFit="1" customWidth="1"/>
    <col min="10754" max="10754" width="3.7109375" style="5" customWidth="1"/>
    <col min="10755" max="10755" width="41.140625" style="5" customWidth="1"/>
    <col min="10756" max="10756" width="6" style="5" bestFit="1" customWidth="1"/>
    <col min="10757" max="10759" width="7.7109375" style="5" customWidth="1"/>
    <col min="10760" max="10760" width="8" style="5" bestFit="1" customWidth="1"/>
    <col min="10761" max="10761" width="7.140625" style="5" customWidth="1"/>
    <col min="10762" max="10762" width="6.28515625" style="5" customWidth="1"/>
    <col min="10763" max="10769" width="5.7109375" style="5" customWidth="1"/>
    <col min="10770" max="10770" width="8.140625" style="5" bestFit="1" customWidth="1"/>
    <col min="10771" max="10771" width="9.7109375" style="5" customWidth="1"/>
    <col min="10772" max="10772" width="7.5703125" style="5" customWidth="1"/>
    <col min="10773" max="10773" width="13.5703125" style="5" bestFit="1" customWidth="1"/>
    <col min="10774" max="10776" width="7.5703125" style="5" customWidth="1"/>
    <col min="10777" max="10782" width="9.140625" style="5"/>
    <col min="10783" max="10783" width="14.85546875" style="5" bestFit="1" customWidth="1"/>
    <col min="10784" max="11008" width="9.140625" style="5"/>
    <col min="11009" max="11009" width="17.5703125" style="5" bestFit="1" customWidth="1"/>
    <col min="11010" max="11010" width="3.7109375" style="5" customWidth="1"/>
    <col min="11011" max="11011" width="41.140625" style="5" customWidth="1"/>
    <col min="11012" max="11012" width="6" style="5" bestFit="1" customWidth="1"/>
    <col min="11013" max="11015" width="7.7109375" style="5" customWidth="1"/>
    <col min="11016" max="11016" width="8" style="5" bestFit="1" customWidth="1"/>
    <col min="11017" max="11017" width="7.140625" style="5" customWidth="1"/>
    <col min="11018" max="11018" width="6.28515625" style="5" customWidth="1"/>
    <col min="11019" max="11025" width="5.7109375" style="5" customWidth="1"/>
    <col min="11026" max="11026" width="8.140625" style="5" bestFit="1" customWidth="1"/>
    <col min="11027" max="11027" width="9.7109375" style="5" customWidth="1"/>
    <col min="11028" max="11028" width="7.5703125" style="5" customWidth="1"/>
    <col min="11029" max="11029" width="13.5703125" style="5" bestFit="1" customWidth="1"/>
    <col min="11030" max="11032" width="7.5703125" style="5" customWidth="1"/>
    <col min="11033" max="11038" width="9.140625" style="5"/>
    <col min="11039" max="11039" width="14.85546875" style="5" bestFit="1" customWidth="1"/>
    <col min="11040" max="11264" width="9.140625" style="5"/>
    <col min="11265" max="11265" width="17.5703125" style="5" bestFit="1" customWidth="1"/>
    <col min="11266" max="11266" width="3.7109375" style="5" customWidth="1"/>
    <col min="11267" max="11267" width="41.140625" style="5" customWidth="1"/>
    <col min="11268" max="11268" width="6" style="5" bestFit="1" customWidth="1"/>
    <col min="11269" max="11271" width="7.7109375" style="5" customWidth="1"/>
    <col min="11272" max="11272" width="8" style="5" bestFit="1" customWidth="1"/>
    <col min="11273" max="11273" width="7.140625" style="5" customWidth="1"/>
    <col min="11274" max="11274" width="6.28515625" style="5" customWidth="1"/>
    <col min="11275" max="11281" width="5.7109375" style="5" customWidth="1"/>
    <col min="11282" max="11282" width="8.140625" style="5" bestFit="1" customWidth="1"/>
    <col min="11283" max="11283" width="9.7109375" style="5" customWidth="1"/>
    <col min="11284" max="11284" width="7.5703125" style="5" customWidth="1"/>
    <col min="11285" max="11285" width="13.5703125" style="5" bestFit="1" customWidth="1"/>
    <col min="11286" max="11288" width="7.5703125" style="5" customWidth="1"/>
    <col min="11289" max="11294" width="9.140625" style="5"/>
    <col min="11295" max="11295" width="14.85546875" style="5" bestFit="1" customWidth="1"/>
    <col min="11296" max="11520" width="9.140625" style="5"/>
    <col min="11521" max="11521" width="17.5703125" style="5" bestFit="1" customWidth="1"/>
    <col min="11522" max="11522" width="3.7109375" style="5" customWidth="1"/>
    <col min="11523" max="11523" width="41.140625" style="5" customWidth="1"/>
    <col min="11524" max="11524" width="6" style="5" bestFit="1" customWidth="1"/>
    <col min="11525" max="11527" width="7.7109375" style="5" customWidth="1"/>
    <col min="11528" max="11528" width="8" style="5" bestFit="1" customWidth="1"/>
    <col min="11529" max="11529" width="7.140625" style="5" customWidth="1"/>
    <col min="11530" max="11530" width="6.28515625" style="5" customWidth="1"/>
    <col min="11531" max="11537" width="5.7109375" style="5" customWidth="1"/>
    <col min="11538" max="11538" width="8.140625" style="5" bestFit="1" customWidth="1"/>
    <col min="11539" max="11539" width="9.7109375" style="5" customWidth="1"/>
    <col min="11540" max="11540" width="7.5703125" style="5" customWidth="1"/>
    <col min="11541" max="11541" width="13.5703125" style="5" bestFit="1" customWidth="1"/>
    <col min="11542" max="11544" width="7.5703125" style="5" customWidth="1"/>
    <col min="11545" max="11550" width="9.140625" style="5"/>
    <col min="11551" max="11551" width="14.85546875" style="5" bestFit="1" customWidth="1"/>
    <col min="11552" max="11776" width="9.140625" style="5"/>
    <col min="11777" max="11777" width="17.5703125" style="5" bestFit="1" customWidth="1"/>
    <col min="11778" max="11778" width="3.7109375" style="5" customWidth="1"/>
    <col min="11779" max="11779" width="41.140625" style="5" customWidth="1"/>
    <col min="11780" max="11780" width="6" style="5" bestFit="1" customWidth="1"/>
    <col min="11781" max="11783" width="7.7109375" style="5" customWidth="1"/>
    <col min="11784" max="11784" width="8" style="5" bestFit="1" customWidth="1"/>
    <col min="11785" max="11785" width="7.140625" style="5" customWidth="1"/>
    <col min="11786" max="11786" width="6.28515625" style="5" customWidth="1"/>
    <col min="11787" max="11793" width="5.7109375" style="5" customWidth="1"/>
    <col min="11794" max="11794" width="8.140625" style="5" bestFit="1" customWidth="1"/>
    <col min="11795" max="11795" width="9.7109375" style="5" customWidth="1"/>
    <col min="11796" max="11796" width="7.5703125" style="5" customWidth="1"/>
    <col min="11797" max="11797" width="13.5703125" style="5" bestFit="1" customWidth="1"/>
    <col min="11798" max="11800" width="7.5703125" style="5" customWidth="1"/>
    <col min="11801" max="11806" width="9.140625" style="5"/>
    <col min="11807" max="11807" width="14.85546875" style="5" bestFit="1" customWidth="1"/>
    <col min="11808" max="12032" width="9.140625" style="5"/>
    <col min="12033" max="12033" width="17.5703125" style="5" bestFit="1" customWidth="1"/>
    <col min="12034" max="12034" width="3.7109375" style="5" customWidth="1"/>
    <col min="12035" max="12035" width="41.140625" style="5" customWidth="1"/>
    <col min="12036" max="12036" width="6" style="5" bestFit="1" customWidth="1"/>
    <col min="12037" max="12039" width="7.7109375" style="5" customWidth="1"/>
    <col min="12040" max="12040" width="8" style="5" bestFit="1" customWidth="1"/>
    <col min="12041" max="12041" width="7.140625" style="5" customWidth="1"/>
    <col min="12042" max="12042" width="6.28515625" style="5" customWidth="1"/>
    <col min="12043" max="12049" width="5.7109375" style="5" customWidth="1"/>
    <col min="12050" max="12050" width="8.140625" style="5" bestFit="1" customWidth="1"/>
    <col min="12051" max="12051" width="9.7109375" style="5" customWidth="1"/>
    <col min="12052" max="12052" width="7.5703125" style="5" customWidth="1"/>
    <col min="12053" max="12053" width="13.5703125" style="5" bestFit="1" customWidth="1"/>
    <col min="12054" max="12056" width="7.5703125" style="5" customWidth="1"/>
    <col min="12057" max="12062" width="9.140625" style="5"/>
    <col min="12063" max="12063" width="14.85546875" style="5" bestFit="1" customWidth="1"/>
    <col min="12064" max="12288" width="9.140625" style="5"/>
    <col min="12289" max="12289" width="17.5703125" style="5" bestFit="1" customWidth="1"/>
    <col min="12290" max="12290" width="3.7109375" style="5" customWidth="1"/>
    <col min="12291" max="12291" width="41.140625" style="5" customWidth="1"/>
    <col min="12292" max="12292" width="6" style="5" bestFit="1" customWidth="1"/>
    <col min="12293" max="12295" width="7.7109375" style="5" customWidth="1"/>
    <col min="12296" max="12296" width="8" style="5" bestFit="1" customWidth="1"/>
    <col min="12297" max="12297" width="7.140625" style="5" customWidth="1"/>
    <col min="12298" max="12298" width="6.28515625" style="5" customWidth="1"/>
    <col min="12299" max="12305" width="5.7109375" style="5" customWidth="1"/>
    <col min="12306" max="12306" width="8.140625" style="5" bestFit="1" customWidth="1"/>
    <col min="12307" max="12307" width="9.7109375" style="5" customWidth="1"/>
    <col min="12308" max="12308" width="7.5703125" style="5" customWidth="1"/>
    <col min="12309" max="12309" width="13.5703125" style="5" bestFit="1" customWidth="1"/>
    <col min="12310" max="12312" width="7.5703125" style="5" customWidth="1"/>
    <col min="12313" max="12318" width="9.140625" style="5"/>
    <col min="12319" max="12319" width="14.85546875" style="5" bestFit="1" customWidth="1"/>
    <col min="12320" max="12544" width="9.140625" style="5"/>
    <col min="12545" max="12545" width="17.5703125" style="5" bestFit="1" customWidth="1"/>
    <col min="12546" max="12546" width="3.7109375" style="5" customWidth="1"/>
    <col min="12547" max="12547" width="41.140625" style="5" customWidth="1"/>
    <col min="12548" max="12548" width="6" style="5" bestFit="1" customWidth="1"/>
    <col min="12549" max="12551" width="7.7109375" style="5" customWidth="1"/>
    <col min="12552" max="12552" width="8" style="5" bestFit="1" customWidth="1"/>
    <col min="12553" max="12553" width="7.140625" style="5" customWidth="1"/>
    <col min="12554" max="12554" width="6.28515625" style="5" customWidth="1"/>
    <col min="12555" max="12561" width="5.7109375" style="5" customWidth="1"/>
    <col min="12562" max="12562" width="8.140625" style="5" bestFit="1" customWidth="1"/>
    <col min="12563" max="12563" width="9.7109375" style="5" customWidth="1"/>
    <col min="12564" max="12564" width="7.5703125" style="5" customWidth="1"/>
    <col min="12565" max="12565" width="13.5703125" style="5" bestFit="1" customWidth="1"/>
    <col min="12566" max="12568" width="7.5703125" style="5" customWidth="1"/>
    <col min="12569" max="12574" width="9.140625" style="5"/>
    <col min="12575" max="12575" width="14.85546875" style="5" bestFit="1" customWidth="1"/>
    <col min="12576" max="12800" width="9.140625" style="5"/>
    <col min="12801" max="12801" width="17.5703125" style="5" bestFit="1" customWidth="1"/>
    <col min="12802" max="12802" width="3.7109375" style="5" customWidth="1"/>
    <col min="12803" max="12803" width="41.140625" style="5" customWidth="1"/>
    <col min="12804" max="12804" width="6" style="5" bestFit="1" customWidth="1"/>
    <col min="12805" max="12807" width="7.7109375" style="5" customWidth="1"/>
    <col min="12808" max="12808" width="8" style="5" bestFit="1" customWidth="1"/>
    <col min="12809" max="12809" width="7.140625" style="5" customWidth="1"/>
    <col min="12810" max="12810" width="6.28515625" style="5" customWidth="1"/>
    <col min="12811" max="12817" width="5.7109375" style="5" customWidth="1"/>
    <col min="12818" max="12818" width="8.140625" style="5" bestFit="1" customWidth="1"/>
    <col min="12819" max="12819" width="9.7109375" style="5" customWidth="1"/>
    <col min="12820" max="12820" width="7.5703125" style="5" customWidth="1"/>
    <col min="12821" max="12821" width="13.5703125" style="5" bestFit="1" customWidth="1"/>
    <col min="12822" max="12824" width="7.5703125" style="5" customWidth="1"/>
    <col min="12825" max="12830" width="9.140625" style="5"/>
    <col min="12831" max="12831" width="14.85546875" style="5" bestFit="1" customWidth="1"/>
    <col min="12832" max="13056" width="9.140625" style="5"/>
    <col min="13057" max="13057" width="17.5703125" style="5" bestFit="1" customWidth="1"/>
    <col min="13058" max="13058" width="3.7109375" style="5" customWidth="1"/>
    <col min="13059" max="13059" width="41.140625" style="5" customWidth="1"/>
    <col min="13060" max="13060" width="6" style="5" bestFit="1" customWidth="1"/>
    <col min="13061" max="13063" width="7.7109375" style="5" customWidth="1"/>
    <col min="13064" max="13064" width="8" style="5" bestFit="1" customWidth="1"/>
    <col min="13065" max="13065" width="7.140625" style="5" customWidth="1"/>
    <col min="13066" max="13066" width="6.28515625" style="5" customWidth="1"/>
    <col min="13067" max="13073" width="5.7109375" style="5" customWidth="1"/>
    <col min="13074" max="13074" width="8.140625" style="5" bestFit="1" customWidth="1"/>
    <col min="13075" max="13075" width="9.7109375" style="5" customWidth="1"/>
    <col min="13076" max="13076" width="7.5703125" style="5" customWidth="1"/>
    <col min="13077" max="13077" width="13.5703125" style="5" bestFit="1" customWidth="1"/>
    <col min="13078" max="13080" width="7.5703125" style="5" customWidth="1"/>
    <col min="13081" max="13086" width="9.140625" style="5"/>
    <col min="13087" max="13087" width="14.85546875" style="5" bestFit="1" customWidth="1"/>
    <col min="13088" max="13312" width="9.140625" style="5"/>
    <col min="13313" max="13313" width="17.5703125" style="5" bestFit="1" customWidth="1"/>
    <col min="13314" max="13314" width="3.7109375" style="5" customWidth="1"/>
    <col min="13315" max="13315" width="41.140625" style="5" customWidth="1"/>
    <col min="13316" max="13316" width="6" style="5" bestFit="1" customWidth="1"/>
    <col min="13317" max="13319" width="7.7109375" style="5" customWidth="1"/>
    <col min="13320" max="13320" width="8" style="5" bestFit="1" customWidth="1"/>
    <col min="13321" max="13321" width="7.140625" style="5" customWidth="1"/>
    <col min="13322" max="13322" width="6.28515625" style="5" customWidth="1"/>
    <col min="13323" max="13329" width="5.7109375" style="5" customWidth="1"/>
    <col min="13330" max="13330" width="8.140625" style="5" bestFit="1" customWidth="1"/>
    <col min="13331" max="13331" width="9.7109375" style="5" customWidth="1"/>
    <col min="13332" max="13332" width="7.5703125" style="5" customWidth="1"/>
    <col min="13333" max="13333" width="13.5703125" style="5" bestFit="1" customWidth="1"/>
    <col min="13334" max="13336" width="7.5703125" style="5" customWidth="1"/>
    <col min="13337" max="13342" width="9.140625" style="5"/>
    <col min="13343" max="13343" width="14.85546875" style="5" bestFit="1" customWidth="1"/>
    <col min="13344" max="13568" width="9.140625" style="5"/>
    <col min="13569" max="13569" width="17.5703125" style="5" bestFit="1" customWidth="1"/>
    <col min="13570" max="13570" width="3.7109375" style="5" customWidth="1"/>
    <col min="13571" max="13571" width="41.140625" style="5" customWidth="1"/>
    <col min="13572" max="13572" width="6" style="5" bestFit="1" customWidth="1"/>
    <col min="13573" max="13575" width="7.7109375" style="5" customWidth="1"/>
    <col min="13576" max="13576" width="8" style="5" bestFit="1" customWidth="1"/>
    <col min="13577" max="13577" width="7.140625" style="5" customWidth="1"/>
    <col min="13578" max="13578" width="6.28515625" style="5" customWidth="1"/>
    <col min="13579" max="13585" width="5.7109375" style="5" customWidth="1"/>
    <col min="13586" max="13586" width="8.140625" style="5" bestFit="1" customWidth="1"/>
    <col min="13587" max="13587" width="9.7109375" style="5" customWidth="1"/>
    <col min="13588" max="13588" width="7.5703125" style="5" customWidth="1"/>
    <col min="13589" max="13589" width="13.5703125" style="5" bestFit="1" customWidth="1"/>
    <col min="13590" max="13592" width="7.5703125" style="5" customWidth="1"/>
    <col min="13593" max="13598" width="9.140625" style="5"/>
    <col min="13599" max="13599" width="14.85546875" style="5" bestFit="1" customWidth="1"/>
    <col min="13600" max="13824" width="9.140625" style="5"/>
    <col min="13825" max="13825" width="17.5703125" style="5" bestFit="1" customWidth="1"/>
    <col min="13826" max="13826" width="3.7109375" style="5" customWidth="1"/>
    <col min="13827" max="13827" width="41.140625" style="5" customWidth="1"/>
    <col min="13828" max="13828" width="6" style="5" bestFit="1" customWidth="1"/>
    <col min="13829" max="13831" width="7.7109375" style="5" customWidth="1"/>
    <col min="13832" max="13832" width="8" style="5" bestFit="1" customWidth="1"/>
    <col min="13833" max="13833" width="7.140625" style="5" customWidth="1"/>
    <col min="13834" max="13834" width="6.28515625" style="5" customWidth="1"/>
    <col min="13835" max="13841" width="5.7109375" style="5" customWidth="1"/>
    <col min="13842" max="13842" width="8.140625" style="5" bestFit="1" customWidth="1"/>
    <col min="13843" max="13843" width="9.7109375" style="5" customWidth="1"/>
    <col min="13844" max="13844" width="7.5703125" style="5" customWidth="1"/>
    <col min="13845" max="13845" width="13.5703125" style="5" bestFit="1" customWidth="1"/>
    <col min="13846" max="13848" width="7.5703125" style="5" customWidth="1"/>
    <col min="13849" max="13854" width="9.140625" style="5"/>
    <col min="13855" max="13855" width="14.85546875" style="5" bestFit="1" customWidth="1"/>
    <col min="13856" max="14080" width="9.140625" style="5"/>
    <col min="14081" max="14081" width="17.5703125" style="5" bestFit="1" customWidth="1"/>
    <col min="14082" max="14082" width="3.7109375" style="5" customWidth="1"/>
    <col min="14083" max="14083" width="41.140625" style="5" customWidth="1"/>
    <col min="14084" max="14084" width="6" style="5" bestFit="1" customWidth="1"/>
    <col min="14085" max="14087" width="7.7109375" style="5" customWidth="1"/>
    <col min="14088" max="14088" width="8" style="5" bestFit="1" customWidth="1"/>
    <col min="14089" max="14089" width="7.140625" style="5" customWidth="1"/>
    <col min="14090" max="14090" width="6.28515625" style="5" customWidth="1"/>
    <col min="14091" max="14097" width="5.7109375" style="5" customWidth="1"/>
    <col min="14098" max="14098" width="8.140625" style="5" bestFit="1" customWidth="1"/>
    <col min="14099" max="14099" width="9.7109375" style="5" customWidth="1"/>
    <col min="14100" max="14100" width="7.5703125" style="5" customWidth="1"/>
    <col min="14101" max="14101" width="13.5703125" style="5" bestFit="1" customWidth="1"/>
    <col min="14102" max="14104" width="7.5703125" style="5" customWidth="1"/>
    <col min="14105" max="14110" width="9.140625" style="5"/>
    <col min="14111" max="14111" width="14.85546875" style="5" bestFit="1" customWidth="1"/>
    <col min="14112" max="14336" width="9.140625" style="5"/>
    <col min="14337" max="14337" width="17.5703125" style="5" bestFit="1" customWidth="1"/>
    <col min="14338" max="14338" width="3.7109375" style="5" customWidth="1"/>
    <col min="14339" max="14339" width="41.140625" style="5" customWidth="1"/>
    <col min="14340" max="14340" width="6" style="5" bestFit="1" customWidth="1"/>
    <col min="14341" max="14343" width="7.7109375" style="5" customWidth="1"/>
    <col min="14344" max="14344" width="8" style="5" bestFit="1" customWidth="1"/>
    <col min="14345" max="14345" width="7.140625" style="5" customWidth="1"/>
    <col min="14346" max="14346" width="6.28515625" style="5" customWidth="1"/>
    <col min="14347" max="14353" width="5.7109375" style="5" customWidth="1"/>
    <col min="14354" max="14354" width="8.140625" style="5" bestFit="1" customWidth="1"/>
    <col min="14355" max="14355" width="9.7109375" style="5" customWidth="1"/>
    <col min="14356" max="14356" width="7.5703125" style="5" customWidth="1"/>
    <col min="14357" max="14357" width="13.5703125" style="5" bestFit="1" customWidth="1"/>
    <col min="14358" max="14360" width="7.5703125" style="5" customWidth="1"/>
    <col min="14361" max="14366" width="9.140625" style="5"/>
    <col min="14367" max="14367" width="14.85546875" style="5" bestFit="1" customWidth="1"/>
    <col min="14368" max="14592" width="9.140625" style="5"/>
    <col min="14593" max="14593" width="17.5703125" style="5" bestFit="1" customWidth="1"/>
    <col min="14594" max="14594" width="3.7109375" style="5" customWidth="1"/>
    <col min="14595" max="14595" width="41.140625" style="5" customWidth="1"/>
    <col min="14596" max="14596" width="6" style="5" bestFit="1" customWidth="1"/>
    <col min="14597" max="14599" width="7.7109375" style="5" customWidth="1"/>
    <col min="14600" max="14600" width="8" style="5" bestFit="1" customWidth="1"/>
    <col min="14601" max="14601" width="7.140625" style="5" customWidth="1"/>
    <col min="14602" max="14602" width="6.28515625" style="5" customWidth="1"/>
    <col min="14603" max="14609" width="5.7109375" style="5" customWidth="1"/>
    <col min="14610" max="14610" width="8.140625" style="5" bestFit="1" customWidth="1"/>
    <col min="14611" max="14611" width="9.7109375" style="5" customWidth="1"/>
    <col min="14612" max="14612" width="7.5703125" style="5" customWidth="1"/>
    <col min="14613" max="14613" width="13.5703125" style="5" bestFit="1" customWidth="1"/>
    <col min="14614" max="14616" width="7.5703125" style="5" customWidth="1"/>
    <col min="14617" max="14622" width="9.140625" style="5"/>
    <col min="14623" max="14623" width="14.85546875" style="5" bestFit="1" customWidth="1"/>
    <col min="14624" max="14848" width="9.140625" style="5"/>
    <col min="14849" max="14849" width="17.5703125" style="5" bestFit="1" customWidth="1"/>
    <col min="14850" max="14850" width="3.7109375" style="5" customWidth="1"/>
    <col min="14851" max="14851" width="41.140625" style="5" customWidth="1"/>
    <col min="14852" max="14852" width="6" style="5" bestFit="1" customWidth="1"/>
    <col min="14853" max="14855" width="7.7109375" style="5" customWidth="1"/>
    <col min="14856" max="14856" width="8" style="5" bestFit="1" customWidth="1"/>
    <col min="14857" max="14857" width="7.140625" style="5" customWidth="1"/>
    <col min="14858" max="14858" width="6.28515625" style="5" customWidth="1"/>
    <col min="14859" max="14865" width="5.7109375" style="5" customWidth="1"/>
    <col min="14866" max="14866" width="8.140625" style="5" bestFit="1" customWidth="1"/>
    <col min="14867" max="14867" width="9.7109375" style="5" customWidth="1"/>
    <col min="14868" max="14868" width="7.5703125" style="5" customWidth="1"/>
    <col min="14869" max="14869" width="13.5703125" style="5" bestFit="1" customWidth="1"/>
    <col min="14870" max="14872" width="7.5703125" style="5" customWidth="1"/>
    <col min="14873" max="14878" width="9.140625" style="5"/>
    <col min="14879" max="14879" width="14.85546875" style="5" bestFit="1" customWidth="1"/>
    <col min="14880" max="15104" width="9.140625" style="5"/>
    <col min="15105" max="15105" width="17.5703125" style="5" bestFit="1" customWidth="1"/>
    <col min="15106" max="15106" width="3.7109375" style="5" customWidth="1"/>
    <col min="15107" max="15107" width="41.140625" style="5" customWidth="1"/>
    <col min="15108" max="15108" width="6" style="5" bestFit="1" customWidth="1"/>
    <col min="15109" max="15111" width="7.7109375" style="5" customWidth="1"/>
    <col min="15112" max="15112" width="8" style="5" bestFit="1" customWidth="1"/>
    <col min="15113" max="15113" width="7.140625" style="5" customWidth="1"/>
    <col min="15114" max="15114" width="6.28515625" style="5" customWidth="1"/>
    <col min="15115" max="15121" width="5.7109375" style="5" customWidth="1"/>
    <col min="15122" max="15122" width="8.140625" style="5" bestFit="1" customWidth="1"/>
    <col min="15123" max="15123" width="9.7109375" style="5" customWidth="1"/>
    <col min="15124" max="15124" width="7.5703125" style="5" customWidth="1"/>
    <col min="15125" max="15125" width="13.5703125" style="5" bestFit="1" customWidth="1"/>
    <col min="15126" max="15128" width="7.5703125" style="5" customWidth="1"/>
    <col min="15129" max="15134" width="9.140625" style="5"/>
    <col min="15135" max="15135" width="14.85546875" style="5" bestFit="1" customWidth="1"/>
    <col min="15136" max="15360" width="9.140625" style="5"/>
    <col min="15361" max="15361" width="17.5703125" style="5" bestFit="1" customWidth="1"/>
    <col min="15362" max="15362" width="3.7109375" style="5" customWidth="1"/>
    <col min="15363" max="15363" width="41.140625" style="5" customWidth="1"/>
    <col min="15364" max="15364" width="6" style="5" bestFit="1" customWidth="1"/>
    <col min="15365" max="15367" width="7.7109375" style="5" customWidth="1"/>
    <col min="15368" max="15368" width="8" style="5" bestFit="1" customWidth="1"/>
    <col min="15369" max="15369" width="7.140625" style="5" customWidth="1"/>
    <col min="15370" max="15370" width="6.28515625" style="5" customWidth="1"/>
    <col min="15371" max="15377" width="5.7109375" style="5" customWidth="1"/>
    <col min="15378" max="15378" width="8.140625" style="5" bestFit="1" customWidth="1"/>
    <col min="15379" max="15379" width="9.7109375" style="5" customWidth="1"/>
    <col min="15380" max="15380" width="7.5703125" style="5" customWidth="1"/>
    <col min="15381" max="15381" width="13.5703125" style="5" bestFit="1" customWidth="1"/>
    <col min="15382" max="15384" width="7.5703125" style="5" customWidth="1"/>
    <col min="15385" max="15390" width="9.140625" style="5"/>
    <col min="15391" max="15391" width="14.85546875" style="5" bestFit="1" customWidth="1"/>
    <col min="15392" max="15616" width="9.140625" style="5"/>
    <col min="15617" max="15617" width="17.5703125" style="5" bestFit="1" customWidth="1"/>
    <col min="15618" max="15618" width="3.7109375" style="5" customWidth="1"/>
    <col min="15619" max="15619" width="41.140625" style="5" customWidth="1"/>
    <col min="15620" max="15620" width="6" style="5" bestFit="1" customWidth="1"/>
    <col min="15621" max="15623" width="7.7109375" style="5" customWidth="1"/>
    <col min="15624" max="15624" width="8" style="5" bestFit="1" customWidth="1"/>
    <col min="15625" max="15625" width="7.140625" style="5" customWidth="1"/>
    <col min="15626" max="15626" width="6.28515625" style="5" customWidth="1"/>
    <col min="15627" max="15633" width="5.7109375" style="5" customWidth="1"/>
    <col min="15634" max="15634" width="8.140625" style="5" bestFit="1" customWidth="1"/>
    <col min="15635" max="15635" width="9.7109375" style="5" customWidth="1"/>
    <col min="15636" max="15636" width="7.5703125" style="5" customWidth="1"/>
    <col min="15637" max="15637" width="13.5703125" style="5" bestFit="1" customWidth="1"/>
    <col min="15638" max="15640" width="7.5703125" style="5" customWidth="1"/>
    <col min="15641" max="15646" width="9.140625" style="5"/>
    <col min="15647" max="15647" width="14.85546875" style="5" bestFit="1" customWidth="1"/>
    <col min="15648" max="15872" width="9.140625" style="5"/>
    <col min="15873" max="15873" width="17.5703125" style="5" bestFit="1" customWidth="1"/>
    <col min="15874" max="15874" width="3.7109375" style="5" customWidth="1"/>
    <col min="15875" max="15875" width="41.140625" style="5" customWidth="1"/>
    <col min="15876" max="15876" width="6" style="5" bestFit="1" customWidth="1"/>
    <col min="15877" max="15879" width="7.7109375" style="5" customWidth="1"/>
    <col min="15880" max="15880" width="8" style="5" bestFit="1" customWidth="1"/>
    <col min="15881" max="15881" width="7.140625" style="5" customWidth="1"/>
    <col min="15882" max="15882" width="6.28515625" style="5" customWidth="1"/>
    <col min="15883" max="15889" width="5.7109375" style="5" customWidth="1"/>
    <col min="15890" max="15890" width="8.140625" style="5" bestFit="1" customWidth="1"/>
    <col min="15891" max="15891" width="9.7109375" style="5" customWidth="1"/>
    <col min="15892" max="15892" width="7.5703125" style="5" customWidth="1"/>
    <col min="15893" max="15893" width="13.5703125" style="5" bestFit="1" customWidth="1"/>
    <col min="15894" max="15896" width="7.5703125" style="5" customWidth="1"/>
    <col min="15897" max="15902" width="9.140625" style="5"/>
    <col min="15903" max="15903" width="14.85546875" style="5" bestFit="1" customWidth="1"/>
    <col min="15904" max="16128" width="9.140625" style="5"/>
    <col min="16129" max="16129" width="17.5703125" style="5" bestFit="1" customWidth="1"/>
    <col min="16130" max="16130" width="3.7109375" style="5" customWidth="1"/>
    <col min="16131" max="16131" width="41.140625" style="5" customWidth="1"/>
    <col min="16132" max="16132" width="6" style="5" bestFit="1" customWidth="1"/>
    <col min="16133" max="16135" width="7.7109375" style="5" customWidth="1"/>
    <col min="16136" max="16136" width="8" style="5" bestFit="1" customWidth="1"/>
    <col min="16137" max="16137" width="7.140625" style="5" customWidth="1"/>
    <col min="16138" max="16138" width="6.28515625" style="5" customWidth="1"/>
    <col min="16139" max="16145" width="5.7109375" style="5" customWidth="1"/>
    <col min="16146" max="16146" width="8.140625" style="5" bestFit="1" customWidth="1"/>
    <col min="16147" max="16147" width="9.7109375" style="5" customWidth="1"/>
    <col min="16148" max="16148" width="7.5703125" style="5" customWidth="1"/>
    <col min="16149" max="16149" width="13.5703125" style="5" bestFit="1" customWidth="1"/>
    <col min="16150" max="16152" width="7.5703125" style="5" customWidth="1"/>
    <col min="16153" max="16158" width="9.140625" style="5"/>
    <col min="16159" max="16159" width="14.85546875" style="5" bestFit="1" customWidth="1"/>
    <col min="16160" max="16384" width="9.140625" style="5"/>
  </cols>
  <sheetData>
    <row r="1" spans="2:32" ht="39" customHeight="1" x14ac:dyDescent="0.2">
      <c r="S1" s="15"/>
      <c r="T1" s="15"/>
      <c r="U1" s="15"/>
      <c r="V1" s="15"/>
      <c r="W1" s="15"/>
    </row>
    <row r="2" spans="2:32" ht="17.25" customHeight="1" x14ac:dyDescent="0.2">
      <c r="B2" s="140" t="s">
        <v>1</v>
      </c>
      <c r="C2" s="158"/>
      <c r="D2" s="199">
        <v>44253</v>
      </c>
      <c r="E2" s="199"/>
      <c r="S2" s="5"/>
      <c r="T2" s="5"/>
      <c r="Y2" s="3"/>
      <c r="Z2" s="16"/>
      <c r="AA2" s="17"/>
      <c r="AC2" s="3"/>
      <c r="AD2" s="18"/>
      <c r="AE2" s="5"/>
      <c r="AF2" s="3"/>
    </row>
    <row r="3" spans="2:32" ht="3" customHeight="1" x14ac:dyDescent="0.2">
      <c r="C3" s="159"/>
      <c r="D3" s="4"/>
      <c r="I3" s="5">
        <v>10</v>
      </c>
      <c r="J3" s="5">
        <v>11</v>
      </c>
      <c r="K3" s="5">
        <v>12</v>
      </c>
      <c r="L3" s="5">
        <v>13</v>
      </c>
      <c r="M3" s="5">
        <v>14</v>
      </c>
      <c r="N3" s="5">
        <v>15</v>
      </c>
      <c r="O3" s="5">
        <v>16</v>
      </c>
      <c r="P3" s="5">
        <v>17</v>
      </c>
      <c r="Q3" s="5">
        <v>18</v>
      </c>
      <c r="R3" s="5">
        <v>19</v>
      </c>
      <c r="S3" s="5">
        <v>20</v>
      </c>
      <c r="Y3" s="3"/>
      <c r="Z3" s="16"/>
      <c r="AA3" s="17"/>
      <c r="AC3" s="3"/>
      <c r="AD3" s="18"/>
      <c r="AE3" s="5"/>
      <c r="AF3" s="3"/>
    </row>
    <row r="4" spans="2:32" ht="26.25" customHeight="1" x14ac:dyDescent="0.2">
      <c r="B4" s="135" t="s">
        <v>2</v>
      </c>
      <c r="C4" s="136" t="s">
        <v>0</v>
      </c>
      <c r="D4" s="137" t="s">
        <v>3</v>
      </c>
      <c r="E4" s="137" t="s">
        <v>4</v>
      </c>
      <c r="F4" s="138" t="s">
        <v>5</v>
      </c>
      <c r="G4" s="138" t="s">
        <v>6</v>
      </c>
      <c r="H4" s="137" t="s">
        <v>7</v>
      </c>
      <c r="I4" s="137" t="s">
        <v>8</v>
      </c>
      <c r="J4" s="137" t="s">
        <v>9</v>
      </c>
      <c r="K4" s="137" t="s">
        <v>10</v>
      </c>
      <c r="L4" s="137" t="s">
        <v>11</v>
      </c>
      <c r="M4" s="137" t="s">
        <v>12</v>
      </c>
      <c r="N4" s="137" t="s">
        <v>13</v>
      </c>
      <c r="O4" s="137" t="s">
        <v>14</v>
      </c>
      <c r="P4" s="137" t="s">
        <v>15</v>
      </c>
      <c r="Q4" s="137" t="s">
        <v>16</v>
      </c>
      <c r="R4" s="137" t="s">
        <v>17</v>
      </c>
      <c r="S4" s="139" t="s">
        <v>18</v>
      </c>
      <c r="Y4" s="3"/>
      <c r="Z4" s="16"/>
      <c r="AA4" s="17"/>
      <c r="AC4" s="3"/>
      <c r="AD4" s="18"/>
      <c r="AE4" s="5"/>
      <c r="AF4" s="3"/>
    </row>
    <row r="5" spans="2:32" s="3" customFormat="1" x14ac:dyDescent="0.2">
      <c r="B5" s="131"/>
      <c r="C5" s="142"/>
      <c r="D5" s="132"/>
      <c r="E5" s="132"/>
      <c r="F5" s="133"/>
      <c r="G5" s="133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4"/>
      <c r="Z5" s="16"/>
      <c r="AA5" s="17"/>
      <c r="AD5" s="18"/>
    </row>
    <row r="6" spans="2:32" x14ac:dyDescent="0.2">
      <c r="B6" s="196" t="s">
        <v>313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8"/>
      <c r="Y6" s="3"/>
      <c r="Z6" s="16"/>
      <c r="AA6" s="17"/>
      <c r="AC6" s="3"/>
      <c r="AD6" s="18"/>
      <c r="AE6" s="5"/>
      <c r="AF6" s="3"/>
    </row>
    <row r="7" spans="2:32" ht="11.25" customHeight="1" x14ac:dyDescent="0.2">
      <c r="B7" s="28">
        <v>1</v>
      </c>
      <c r="C7" s="174" t="s">
        <v>22</v>
      </c>
      <c r="D7" s="175">
        <v>39433</v>
      </c>
      <c r="E7" s="176">
        <v>204</v>
      </c>
      <c r="F7" s="177">
        <v>2.0000000000000018</v>
      </c>
      <c r="G7" s="177">
        <v>5.1546391752577359</v>
      </c>
      <c r="H7" s="178">
        <v>44253</v>
      </c>
      <c r="I7" s="179">
        <v>113.729</v>
      </c>
      <c r="J7" s="179">
        <v>-0.44538672838587701</v>
      </c>
      <c r="K7" s="179">
        <v>-1.1602238754084726</v>
      </c>
      <c r="L7" s="179">
        <v>0.94681184389096007</v>
      </c>
      <c r="M7" s="179">
        <v>9.4006718201091743</v>
      </c>
      <c r="N7" s="179">
        <v>8.8708558015665684</v>
      </c>
      <c r="O7" s="179">
        <v>0.98732785695954117</v>
      </c>
      <c r="P7" s="179">
        <v>20.883617803306322</v>
      </c>
      <c r="Q7" s="179">
        <v>4.4868267164498432</v>
      </c>
      <c r="R7" s="179">
        <v>9.5226156967675113</v>
      </c>
      <c r="S7" s="179">
        <v>232.40436384122088</v>
      </c>
      <c r="U7" s="20"/>
      <c r="V7" s="20"/>
      <c r="W7" s="20"/>
      <c r="X7" s="20"/>
      <c r="Y7" s="3"/>
      <c r="Z7" s="16"/>
      <c r="AA7" s="17"/>
      <c r="AC7" s="3"/>
      <c r="AD7" s="18"/>
      <c r="AE7" s="5"/>
      <c r="AF7" s="3"/>
    </row>
    <row r="8" spans="2:32" ht="11.25" customHeight="1" x14ac:dyDescent="0.2">
      <c r="B8" s="28">
        <v>2</v>
      </c>
      <c r="C8" s="174" t="s">
        <v>21</v>
      </c>
      <c r="D8" s="175">
        <v>39104</v>
      </c>
      <c r="E8" s="176">
        <v>1605</v>
      </c>
      <c r="F8" s="177">
        <v>2.4250159540523342</v>
      </c>
      <c r="G8" s="177">
        <v>16.136034732272076</v>
      </c>
      <c r="H8" s="178">
        <v>44253</v>
      </c>
      <c r="I8" s="179">
        <v>19.7121</v>
      </c>
      <c r="J8" s="179">
        <v>-3.7019381928460326E-2</v>
      </c>
      <c r="K8" s="179">
        <v>-0.29438096538746406</v>
      </c>
      <c r="L8" s="179">
        <v>0.60222209746814137</v>
      </c>
      <c r="M8" s="179">
        <v>6.4460212545360163</v>
      </c>
      <c r="N8" s="179">
        <v>7.0535971281627363</v>
      </c>
      <c r="O8" s="179">
        <v>0.76524352840146026</v>
      </c>
      <c r="P8" s="179">
        <v>18.095220978090776</v>
      </c>
      <c r="Q8" s="179">
        <v>3.5429886120099452</v>
      </c>
      <c r="R8" s="179">
        <v>12.763896006986887</v>
      </c>
      <c r="S8" s="179">
        <v>444.44667509719318</v>
      </c>
      <c r="Y8" s="3"/>
      <c r="Z8" s="16"/>
      <c r="AA8" s="17"/>
      <c r="AC8" s="3"/>
      <c r="AD8" s="18"/>
      <c r="AE8" s="5"/>
      <c r="AF8" s="3"/>
    </row>
    <row r="9" spans="2:32" ht="11.25" customHeight="1" x14ac:dyDescent="0.2">
      <c r="B9" s="28">
        <v>3</v>
      </c>
      <c r="C9" s="174" t="s">
        <v>20</v>
      </c>
      <c r="D9" s="175">
        <v>38010</v>
      </c>
      <c r="E9" s="176">
        <v>489</v>
      </c>
      <c r="F9" s="177">
        <v>2.515723270440251</v>
      </c>
      <c r="G9" s="177">
        <v>17.831325301204814</v>
      </c>
      <c r="H9" s="178">
        <v>44253</v>
      </c>
      <c r="I9" s="179">
        <v>12.39</v>
      </c>
      <c r="J9" s="179">
        <v>0.24271844660195274</v>
      </c>
      <c r="K9" s="179">
        <v>0.16168148746971145</v>
      </c>
      <c r="L9" s="179">
        <v>0.32388663967610754</v>
      </c>
      <c r="M9" s="179">
        <v>9.4522968197880086</v>
      </c>
      <c r="N9" s="179">
        <v>7.926829268292801</v>
      </c>
      <c r="O9" s="179">
        <v>0.40518638573743271</v>
      </c>
      <c r="P9" s="179">
        <v>22.06896551724158</v>
      </c>
      <c r="Q9" s="179">
        <v>3.2499999999999751</v>
      </c>
      <c r="R9" s="179">
        <v>13.366845619586321</v>
      </c>
      <c r="S9" s="179">
        <v>754.93990486744735</v>
      </c>
      <c r="Y9" s="3"/>
      <c r="Z9" s="16"/>
      <c r="AA9" s="17"/>
      <c r="AC9" s="3"/>
      <c r="AD9" s="18"/>
      <c r="AE9" s="5"/>
      <c r="AF9" s="3"/>
    </row>
    <row r="10" spans="2:32" ht="11.25" customHeight="1" x14ac:dyDescent="0.2">
      <c r="B10" s="28">
        <v>4</v>
      </c>
      <c r="C10" s="174" t="s">
        <v>19</v>
      </c>
      <c r="D10" s="175">
        <v>35730</v>
      </c>
      <c r="E10" s="176">
        <v>1128.2817059400002</v>
      </c>
      <c r="F10" s="177">
        <v>2.1325910267458781</v>
      </c>
      <c r="G10" s="177">
        <v>18.654882348513446</v>
      </c>
      <c r="H10" s="178">
        <v>44253</v>
      </c>
      <c r="I10" s="179">
        <v>176.03</v>
      </c>
      <c r="J10" s="179">
        <v>-0.10781977074111326</v>
      </c>
      <c r="K10" s="179">
        <v>-0.59856570105594198</v>
      </c>
      <c r="L10" s="179">
        <v>0.41642897889335728</v>
      </c>
      <c r="M10" s="179">
        <v>10.142660493054724</v>
      </c>
      <c r="N10" s="179">
        <v>8.5064414719842283</v>
      </c>
      <c r="O10" s="179">
        <v>0.37634715173633371</v>
      </c>
      <c r="P10" s="179">
        <v>24.490806223479566</v>
      </c>
      <c r="Q10" s="179">
        <v>4.2893536346940486</v>
      </c>
      <c r="R10" s="179">
        <v>13.789125834457238</v>
      </c>
      <c r="S10" s="179">
        <v>1941.6965527567911</v>
      </c>
      <c r="Y10" s="3"/>
      <c r="Z10" s="16"/>
      <c r="AA10" s="17"/>
      <c r="AC10" s="3"/>
      <c r="AD10" s="18"/>
      <c r="AE10" s="5"/>
      <c r="AF10" s="3"/>
    </row>
    <row r="11" spans="2:32" s="130" customFormat="1" ht="11.25" customHeight="1" x14ac:dyDescent="0.2">
      <c r="B11" s="122"/>
      <c r="C11" s="166"/>
      <c r="D11" s="48" t="s">
        <v>23</v>
      </c>
      <c r="E11" s="23">
        <v>3426.2817059400004</v>
      </c>
      <c r="F11" s="180"/>
      <c r="G11" s="180"/>
      <c r="H11" s="180"/>
      <c r="I11" s="183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21"/>
      <c r="U11" s="121"/>
      <c r="V11" s="121"/>
      <c r="W11" s="121"/>
      <c r="X11" s="121"/>
      <c r="Y11" s="121"/>
      <c r="Z11" s="127"/>
      <c r="AA11" s="128"/>
      <c r="AB11" s="121"/>
      <c r="AC11" s="121"/>
      <c r="AD11" s="129"/>
      <c r="AF11" s="121"/>
    </row>
    <row r="12" spans="2:32" s="130" customFormat="1" ht="11.25" customHeight="1" x14ac:dyDescent="0.2">
      <c r="B12" s="122"/>
      <c r="C12" s="160"/>
      <c r="D12" s="78"/>
      <c r="E12" s="79"/>
      <c r="F12" s="123"/>
      <c r="G12" s="123"/>
      <c r="H12" s="123"/>
      <c r="I12" s="124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T12" s="121"/>
      <c r="U12" s="121"/>
      <c r="V12" s="121"/>
      <c r="W12" s="121"/>
      <c r="X12" s="121"/>
      <c r="Y12" s="121"/>
      <c r="Z12" s="127"/>
      <c r="AA12" s="128"/>
      <c r="AB12" s="121"/>
      <c r="AC12" s="121"/>
      <c r="AD12" s="129"/>
      <c r="AF12" s="121"/>
    </row>
    <row r="13" spans="2:32" x14ac:dyDescent="0.2">
      <c r="B13" s="196" t="s">
        <v>312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8"/>
      <c r="Y13" s="3"/>
      <c r="Z13" s="16"/>
      <c r="AA13" s="17"/>
      <c r="AC13" s="3"/>
      <c r="AD13" s="18"/>
      <c r="AE13" s="5"/>
      <c r="AF13" s="3"/>
    </row>
    <row r="14" spans="2:32" ht="11.25" customHeight="1" x14ac:dyDescent="0.2">
      <c r="B14" s="34">
        <v>5</v>
      </c>
      <c r="C14" s="161" t="s">
        <v>24</v>
      </c>
      <c r="D14" s="35">
        <v>38341</v>
      </c>
      <c r="E14" s="36">
        <v>4470</v>
      </c>
      <c r="F14" s="37">
        <v>1.1770031688546956</v>
      </c>
      <c r="G14" s="38">
        <v>14.147088866189982</v>
      </c>
      <c r="H14" s="39">
        <v>44253</v>
      </c>
      <c r="I14" s="40">
        <v>16.184699999999999</v>
      </c>
      <c r="J14" s="41">
        <v>-2.1620686673007317E-2</v>
      </c>
      <c r="K14" s="41">
        <v>-0.17578269558136128</v>
      </c>
      <c r="L14" s="41">
        <v>1.3196526834398314</v>
      </c>
      <c r="M14" s="41">
        <v>7.6740380009578946</v>
      </c>
      <c r="N14" s="41">
        <v>8.4998122921806196</v>
      </c>
      <c r="O14" s="41">
        <v>1.2809762202753205</v>
      </c>
      <c r="P14" s="41">
        <v>18.019338466923386</v>
      </c>
      <c r="Q14" s="41">
        <v>3.7933201652001758</v>
      </c>
      <c r="R14" s="41">
        <v>12.266562864396558</v>
      </c>
      <c r="S14" s="41">
        <v>543.50216763755259</v>
      </c>
      <c r="Y14" s="3"/>
      <c r="Z14" s="16"/>
      <c r="AA14" s="17"/>
      <c r="AC14" s="3"/>
      <c r="AD14" s="18"/>
      <c r="AE14" s="5"/>
      <c r="AF14" s="3"/>
    </row>
    <row r="15" spans="2:32" ht="11.25" customHeight="1" x14ac:dyDescent="0.2">
      <c r="B15" s="6"/>
      <c r="C15" s="166"/>
      <c r="D15" s="48" t="s">
        <v>23</v>
      </c>
      <c r="E15" s="23">
        <v>4470</v>
      </c>
      <c r="F15" s="180"/>
      <c r="G15" s="180"/>
      <c r="H15" s="180"/>
      <c r="I15" s="183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Y15" s="3"/>
      <c r="Z15" s="16"/>
      <c r="AA15" s="17"/>
      <c r="AC15" s="3"/>
      <c r="AD15" s="18"/>
      <c r="AE15" s="5"/>
      <c r="AF15" s="3"/>
    </row>
    <row r="16" spans="2:32" ht="11.25" customHeight="1" x14ac:dyDescent="0.2">
      <c r="B16" s="6"/>
      <c r="C16" s="162"/>
      <c r="D16" s="143"/>
      <c r="E16" s="144"/>
      <c r="F16" s="42"/>
      <c r="G16" s="42"/>
      <c r="H16" s="42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5"/>
      <c r="Y16" s="3"/>
      <c r="Z16" s="16"/>
      <c r="AA16" s="17"/>
      <c r="AC16" s="3"/>
      <c r="AD16" s="18"/>
      <c r="AE16" s="5"/>
      <c r="AF16" s="3"/>
    </row>
    <row r="17" spans="2:32" x14ac:dyDescent="0.2">
      <c r="B17" s="196" t="s">
        <v>311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8"/>
      <c r="Y17" s="3"/>
      <c r="Z17" s="16"/>
      <c r="AA17" s="17"/>
      <c r="AC17" s="3"/>
      <c r="AD17" s="18"/>
      <c r="AE17" s="5"/>
      <c r="AF17" s="3"/>
    </row>
    <row r="18" spans="2:32" ht="11.25" customHeight="1" x14ac:dyDescent="0.2">
      <c r="B18" s="28">
        <v>6</v>
      </c>
      <c r="C18" s="166" t="s">
        <v>25</v>
      </c>
      <c r="D18" s="35">
        <v>38653</v>
      </c>
      <c r="E18" s="36">
        <v>765.3</v>
      </c>
      <c r="F18" s="180">
        <v>3.7076185055695543</v>
      </c>
      <c r="G18" s="180">
        <v>-8.0256706085953375</v>
      </c>
      <c r="H18" s="181">
        <v>44253</v>
      </c>
      <c r="I18" s="182">
        <v>63.729399999999998</v>
      </c>
      <c r="J18" s="182">
        <v>-0.23903409562303635</v>
      </c>
      <c r="K18" s="182">
        <v>-0.72559942176360082</v>
      </c>
      <c r="L18" s="182">
        <v>-0.23512983800775267</v>
      </c>
      <c r="M18" s="182">
        <v>11.308785669623077</v>
      </c>
      <c r="N18" s="182">
        <v>11.361884974478897</v>
      </c>
      <c r="O18" s="182">
        <v>-6.5076704264788177E-2</v>
      </c>
      <c r="P18" s="182">
        <v>27.539660144531553</v>
      </c>
      <c r="Q18" s="182">
        <v>5.4794203128827768</v>
      </c>
      <c r="R18" s="182">
        <v>12.05152011847732</v>
      </c>
      <c r="S18" s="182">
        <v>472.51122276396006</v>
      </c>
      <c r="T18" s="46"/>
      <c r="Y18" s="3"/>
      <c r="Z18" s="16"/>
      <c r="AA18" s="17"/>
      <c r="AC18" s="3"/>
      <c r="AD18" s="18"/>
      <c r="AE18" s="5"/>
      <c r="AF18" s="3"/>
    </row>
    <row r="19" spans="2:32" ht="13.5" customHeight="1" x14ac:dyDescent="0.2">
      <c r="B19" s="28">
        <f>1+B18</f>
        <v>7</v>
      </c>
      <c r="C19" s="166" t="s">
        <v>35</v>
      </c>
      <c r="D19" s="35">
        <v>43426</v>
      </c>
      <c r="E19" s="36">
        <v>709.45</v>
      </c>
      <c r="F19" s="180">
        <v>11.791308184425331</v>
      </c>
      <c r="G19" s="180">
        <v>43.32323232323234</v>
      </c>
      <c r="H19" s="181">
        <v>44253</v>
      </c>
      <c r="I19" s="182">
        <v>10.6974</v>
      </c>
      <c r="J19" s="182">
        <v>-0.37531314899839074</v>
      </c>
      <c r="K19" s="182">
        <v>-1.5606883224441037</v>
      </c>
      <c r="L19" s="182">
        <v>-4.1030560012908834</v>
      </c>
      <c r="M19" s="182">
        <v>7.2840509071215864</v>
      </c>
      <c r="N19" s="182">
        <v>2.4419673638243822</v>
      </c>
      <c r="O19" s="182">
        <v>-3.8911100130272658</v>
      </c>
      <c r="P19" s="182">
        <v>15.62506755442179</v>
      </c>
      <c r="Q19" s="182">
        <v>3.7343754545542618</v>
      </c>
      <c r="R19" s="182">
        <v>3.0201255595678766</v>
      </c>
      <c r="S19" s="182">
        <v>6.9740000000000801</v>
      </c>
      <c r="T19" s="46"/>
      <c r="Y19" s="3"/>
      <c r="Z19" s="16"/>
      <c r="AA19" s="17"/>
      <c r="AC19" s="3"/>
      <c r="AD19" s="18"/>
      <c r="AE19" s="5"/>
      <c r="AF19" s="3"/>
    </row>
    <row r="20" spans="2:32" ht="13.5" customHeight="1" x14ac:dyDescent="0.2">
      <c r="B20" s="28">
        <f t="shared" ref="B20:B29" si="0">1+B19</f>
        <v>8</v>
      </c>
      <c r="C20" s="166" t="s">
        <v>26</v>
      </c>
      <c r="D20" s="35">
        <v>39234</v>
      </c>
      <c r="E20" s="36">
        <v>117.452</v>
      </c>
      <c r="F20" s="180">
        <v>3.6719274088196752</v>
      </c>
      <c r="G20" s="180">
        <v>11.54989505275854</v>
      </c>
      <c r="H20" s="181">
        <v>44253</v>
      </c>
      <c r="I20" s="182">
        <v>42.4193</v>
      </c>
      <c r="J20" s="182">
        <v>-0.8023403737863144</v>
      </c>
      <c r="K20" s="182">
        <v>-1.5590226288026976</v>
      </c>
      <c r="L20" s="182">
        <v>-2.467327625056337</v>
      </c>
      <c r="M20" s="182">
        <v>6.3780218677901512</v>
      </c>
      <c r="N20" s="182">
        <v>3.9976758268834844</v>
      </c>
      <c r="O20" s="182">
        <v>-3.0220935868243259</v>
      </c>
      <c r="P20" s="182">
        <v>7.6118501831613727</v>
      </c>
      <c r="Q20" s="182">
        <v>0.5687610539742094</v>
      </c>
      <c r="R20" s="182">
        <v>1.5689938574752649</v>
      </c>
      <c r="S20" s="182">
        <v>23.871229500230751</v>
      </c>
      <c r="T20" s="46"/>
      <c r="Y20" s="3"/>
      <c r="Z20" s="16"/>
      <c r="AA20" s="17"/>
      <c r="AC20" s="3"/>
      <c r="AD20" s="18"/>
      <c r="AE20" s="5"/>
      <c r="AF20" s="3"/>
    </row>
    <row r="21" spans="2:32" ht="13.5" customHeight="1" x14ac:dyDescent="0.2">
      <c r="B21" s="28">
        <f t="shared" si="0"/>
        <v>9</v>
      </c>
      <c r="C21" s="166" t="s">
        <v>32</v>
      </c>
      <c r="D21" s="35">
        <v>42472</v>
      </c>
      <c r="E21" s="36">
        <v>0</v>
      </c>
      <c r="F21" s="180" t="s">
        <v>33</v>
      </c>
      <c r="G21" s="180">
        <v>-100</v>
      </c>
      <c r="H21" s="181">
        <v>44253</v>
      </c>
      <c r="I21" s="182">
        <v>88.14</v>
      </c>
      <c r="J21" s="182">
        <v>3.4048348655102423E-2</v>
      </c>
      <c r="K21" s="182">
        <v>-0.37300779925395489</v>
      </c>
      <c r="L21" s="182">
        <v>-0.62013755778551616</v>
      </c>
      <c r="M21" s="182">
        <v>-0.8214245527173758</v>
      </c>
      <c r="N21" s="182">
        <v>4.4408920985006262E-14</v>
      </c>
      <c r="O21" s="182">
        <v>-0.48549170147901277</v>
      </c>
      <c r="P21" s="182">
        <v>-1.1440107671601418</v>
      </c>
      <c r="Q21" s="182">
        <v>-0.87719298245607646</v>
      </c>
      <c r="R21" s="182">
        <v>-2.1436602106998381</v>
      </c>
      <c r="S21" s="182">
        <v>-10.055174596893679</v>
      </c>
      <c r="T21" s="46"/>
      <c r="Y21" s="3"/>
      <c r="Z21" s="16"/>
      <c r="AA21" s="17"/>
      <c r="AC21" s="3"/>
      <c r="AD21" s="18"/>
      <c r="AE21" s="5"/>
      <c r="AF21" s="3"/>
    </row>
    <row r="22" spans="2:32" ht="12.75" customHeight="1" x14ac:dyDescent="0.2">
      <c r="B22" s="28">
        <f t="shared" si="0"/>
        <v>10</v>
      </c>
      <c r="C22" s="166" t="s">
        <v>28</v>
      </c>
      <c r="D22" s="35">
        <v>38922</v>
      </c>
      <c r="E22" s="36">
        <v>198.13</v>
      </c>
      <c r="F22" s="180">
        <v>8.9164971689296824</v>
      </c>
      <c r="G22" s="180">
        <v>74.272143548245225</v>
      </c>
      <c r="H22" s="181">
        <v>44253</v>
      </c>
      <c r="I22" s="182">
        <v>75.25</v>
      </c>
      <c r="J22" s="182">
        <v>-0.67317845828933631</v>
      </c>
      <c r="K22" s="182">
        <v>-0.54189796457837502</v>
      </c>
      <c r="L22" s="182">
        <v>3.1528444139821366</v>
      </c>
      <c r="M22" s="182">
        <v>38.58195211786375</v>
      </c>
      <c r="N22" s="182">
        <v>44.9345146379043</v>
      </c>
      <c r="O22" s="182">
        <v>1.3877661007814401</v>
      </c>
      <c r="P22" s="182">
        <v>77.727916863485873</v>
      </c>
      <c r="Q22" s="182">
        <v>16.775294847920573</v>
      </c>
      <c r="R22" s="182">
        <v>4.727676154949001</v>
      </c>
      <c r="S22" s="182">
        <v>96.339347175099221</v>
      </c>
      <c r="T22" s="46"/>
      <c r="Y22" s="3"/>
      <c r="Z22" s="16"/>
      <c r="AA22" s="17"/>
      <c r="AC22" s="3"/>
      <c r="AD22" s="18"/>
      <c r="AE22" s="5"/>
      <c r="AF22" s="3"/>
    </row>
    <row r="23" spans="2:32" ht="12.75" customHeight="1" x14ac:dyDescent="0.2">
      <c r="B23" s="28">
        <f t="shared" si="0"/>
        <v>11</v>
      </c>
      <c r="C23" s="166" t="s">
        <v>36</v>
      </c>
      <c r="D23" s="35">
        <v>43826</v>
      </c>
      <c r="E23" s="36">
        <v>1701.41</v>
      </c>
      <c r="F23" s="180">
        <v>0.93075955674726263</v>
      </c>
      <c r="G23" s="180">
        <v>0.57635695116040608</v>
      </c>
      <c r="H23" s="181">
        <v>44253</v>
      </c>
      <c r="I23" s="182">
        <v>113.47</v>
      </c>
      <c r="J23" s="182">
        <v>2.644569816643294E-2</v>
      </c>
      <c r="K23" s="182">
        <v>0.29167403217251753</v>
      </c>
      <c r="L23" s="182">
        <v>0.71897745428728399</v>
      </c>
      <c r="M23" s="182">
        <v>2.004674577490051</v>
      </c>
      <c r="N23" s="182">
        <v>4.2060795298005216</v>
      </c>
      <c r="O23" s="182">
        <v>0.63858093126387683</v>
      </c>
      <c r="P23" s="182">
        <v>6.6046599022922203</v>
      </c>
      <c r="Q23" s="182">
        <v>1.2763298821849345</v>
      </c>
      <c r="R23" s="182">
        <v>11.525757285381699</v>
      </c>
      <c r="S23" s="182">
        <v>13.611546580945365</v>
      </c>
      <c r="T23" s="46"/>
      <c r="Y23" s="3"/>
      <c r="Z23" s="16"/>
      <c r="AA23" s="17"/>
      <c r="AC23" s="3"/>
      <c r="AD23" s="18"/>
      <c r="AE23" s="5"/>
      <c r="AF23" s="3"/>
    </row>
    <row r="24" spans="2:32" ht="12.75" customHeight="1" x14ac:dyDescent="0.2">
      <c r="B24" s="28">
        <f t="shared" si="0"/>
        <v>12</v>
      </c>
      <c r="C24" s="166" t="s">
        <v>34</v>
      </c>
      <c r="D24" s="35">
        <v>43047</v>
      </c>
      <c r="E24" s="36">
        <v>105.71</v>
      </c>
      <c r="F24" s="180">
        <v>2.2835026608611475</v>
      </c>
      <c r="G24" s="180">
        <v>-0.78836227123416647</v>
      </c>
      <c r="H24" s="181">
        <v>44253</v>
      </c>
      <c r="I24" s="182">
        <v>104.2319</v>
      </c>
      <c r="J24" s="182">
        <v>2.6774404053586665E-2</v>
      </c>
      <c r="K24" s="182">
        <v>0.25893902332276841</v>
      </c>
      <c r="L24" s="182">
        <v>-0.92947615146121709</v>
      </c>
      <c r="M24" s="182">
        <v>6.5237586677362014</v>
      </c>
      <c r="N24" s="182">
        <v>6.2439478850468744</v>
      </c>
      <c r="O24" s="182">
        <v>-0.4154138804414842</v>
      </c>
      <c r="P24" s="182">
        <v>14.907115777033631</v>
      </c>
      <c r="Q24" s="182">
        <v>2.2066747400262932</v>
      </c>
      <c r="R24" s="182">
        <v>1.6216184337921602</v>
      </c>
      <c r="S24" s="182">
        <v>5.4681052585336953</v>
      </c>
      <c r="T24" s="46"/>
      <c r="Y24" s="3"/>
      <c r="Z24" s="16"/>
      <c r="AA24" s="17"/>
      <c r="AC24" s="3"/>
      <c r="AD24" s="18"/>
      <c r="AE24" s="5"/>
      <c r="AF24" s="3"/>
    </row>
    <row r="25" spans="2:32" ht="12.75" customHeight="1" x14ac:dyDescent="0.2">
      <c r="B25" s="28">
        <f t="shared" si="0"/>
        <v>13</v>
      </c>
      <c r="C25" s="166" t="s">
        <v>27</v>
      </c>
      <c r="D25" s="35">
        <v>39522</v>
      </c>
      <c r="E25" s="36">
        <v>1104</v>
      </c>
      <c r="F25" s="180">
        <v>-24.846834581347853</v>
      </c>
      <c r="G25" s="180">
        <v>-15.011547344110854</v>
      </c>
      <c r="H25" s="181">
        <v>44253</v>
      </c>
      <c r="I25" s="182">
        <v>85.9435</v>
      </c>
      <c r="J25" s="182">
        <v>0.25032398642699238</v>
      </c>
      <c r="K25" s="182">
        <v>0.17985946949032883</v>
      </c>
      <c r="L25" s="182">
        <v>-0.17678002501865242</v>
      </c>
      <c r="M25" s="182">
        <v>12.212869354495526</v>
      </c>
      <c r="N25" s="182">
        <v>10.907002703522451</v>
      </c>
      <c r="O25" s="182">
        <v>-0.22510547102650991</v>
      </c>
      <c r="P25" s="182">
        <v>25.136685221397425</v>
      </c>
      <c r="Q25" s="182">
        <v>4.1773488344467147</v>
      </c>
      <c r="R25" s="182">
        <v>5.3430144609801777</v>
      </c>
      <c r="S25" s="182">
        <v>96.339451861728406</v>
      </c>
      <c r="T25" s="46"/>
      <c r="Y25" s="3"/>
      <c r="Z25" s="16"/>
      <c r="AA25" s="17"/>
      <c r="AC25" s="3"/>
      <c r="AD25" s="18"/>
      <c r="AE25" s="5"/>
      <c r="AF25" s="3"/>
    </row>
    <row r="26" spans="2:32" ht="12.75" customHeight="1" x14ac:dyDescent="0.2">
      <c r="B26" s="28">
        <f t="shared" si="0"/>
        <v>14</v>
      </c>
      <c r="C26" s="166" t="s">
        <v>30</v>
      </c>
      <c r="D26" s="35">
        <v>40410</v>
      </c>
      <c r="E26" s="36">
        <v>1598</v>
      </c>
      <c r="F26" s="180">
        <v>1.2032932235592098</v>
      </c>
      <c r="G26" s="180">
        <v>27.027027027027017</v>
      </c>
      <c r="H26" s="181">
        <v>44253</v>
      </c>
      <c r="I26" s="182">
        <v>17.333100000000002</v>
      </c>
      <c r="J26" s="182">
        <v>-0.14747648153373705</v>
      </c>
      <c r="K26" s="182">
        <v>-0.54509671163233131</v>
      </c>
      <c r="L26" s="182">
        <v>0.32761265302583276</v>
      </c>
      <c r="M26" s="182">
        <v>6.2441769234541811</v>
      </c>
      <c r="N26" s="182">
        <v>7.0492906859687787</v>
      </c>
      <c r="O26" s="182">
        <v>0.40723405241331889</v>
      </c>
      <c r="P26" s="182">
        <v>18.52340640855563</v>
      </c>
      <c r="Q26" s="182">
        <v>3.3078834909793242</v>
      </c>
      <c r="R26" s="182">
        <v>13.04342513333876</v>
      </c>
      <c r="S26" s="182">
        <v>263.46414008120752</v>
      </c>
      <c r="T26" s="46"/>
      <c r="Y26" s="3"/>
      <c r="Z26" s="16"/>
      <c r="AA26" s="17"/>
      <c r="AC26" s="3"/>
      <c r="AD26" s="18"/>
      <c r="AE26" s="5"/>
      <c r="AF26" s="3"/>
    </row>
    <row r="27" spans="2:32" ht="11.25" customHeight="1" x14ac:dyDescent="0.2">
      <c r="B27" s="28">
        <f t="shared" si="0"/>
        <v>15</v>
      </c>
      <c r="C27" s="166" t="s">
        <v>37</v>
      </c>
      <c r="D27" s="35">
        <v>43930</v>
      </c>
      <c r="E27" s="36">
        <v>671.92</v>
      </c>
      <c r="F27" s="180">
        <v>4.6234431127934572</v>
      </c>
      <c r="G27" s="180">
        <v>28.202828811673953</v>
      </c>
      <c r="H27" s="181">
        <v>44253</v>
      </c>
      <c r="I27" s="182">
        <v>11.8963</v>
      </c>
      <c r="J27" s="182">
        <v>-0.23063117462553961</v>
      </c>
      <c r="K27" s="182">
        <v>-0.78396704002402506</v>
      </c>
      <c r="L27" s="182">
        <v>-0.60657203251763825</v>
      </c>
      <c r="M27" s="182">
        <v>7.1622887615752751</v>
      </c>
      <c r="N27" s="182">
        <v>6.7545496966868956</v>
      </c>
      <c r="O27" s="182">
        <v>-0.81292000867118075</v>
      </c>
      <c r="P27" s="182">
        <v>18.827536608266591</v>
      </c>
      <c r="Q27" s="182">
        <v>2.7465171916429609</v>
      </c>
      <c r="R27" s="182">
        <v>24.186834171047966</v>
      </c>
      <c r="S27" s="182">
        <v>21.345492108995813</v>
      </c>
      <c r="T27" s="46"/>
      <c r="Y27" s="3"/>
      <c r="Z27" s="16"/>
      <c r="AA27" s="17"/>
      <c r="AC27" s="3"/>
      <c r="AD27" s="18"/>
      <c r="AE27" s="5"/>
      <c r="AF27" s="3"/>
    </row>
    <row r="28" spans="2:32" ht="11.25" customHeight="1" x14ac:dyDescent="0.2">
      <c r="B28" s="28">
        <f t="shared" si="0"/>
        <v>16</v>
      </c>
      <c r="C28" s="166" t="s">
        <v>29</v>
      </c>
      <c r="D28" s="35">
        <v>39750</v>
      </c>
      <c r="E28" s="36">
        <v>102.776</v>
      </c>
      <c r="F28" s="180">
        <v>3.6989203914842061</v>
      </c>
      <c r="G28" s="180">
        <v>8.2114617223117072</v>
      </c>
      <c r="H28" s="181">
        <v>44253</v>
      </c>
      <c r="I28" s="182">
        <v>48.636699999999998</v>
      </c>
      <c r="J28" s="182">
        <v>-0.94943475843585201</v>
      </c>
      <c r="K28" s="182">
        <v>-1.9164297093996363</v>
      </c>
      <c r="L28" s="182">
        <v>-3.2184438682615113</v>
      </c>
      <c r="M28" s="182">
        <v>5.8760400022640491</v>
      </c>
      <c r="N28" s="182">
        <v>3.6285910944957811</v>
      </c>
      <c r="O28" s="182">
        <v>-3.8817491388493219</v>
      </c>
      <c r="P28" s="182">
        <v>9.1764411098033136</v>
      </c>
      <c r="Q28" s="182">
        <v>-0.32666545072242981</v>
      </c>
      <c r="R28" s="182">
        <v>6.328379853700361</v>
      </c>
      <c r="S28" s="182">
        <v>113.15609756644393</v>
      </c>
      <c r="T28" s="46"/>
      <c r="Y28" s="3"/>
      <c r="Z28" s="16"/>
      <c r="AA28" s="17"/>
      <c r="AC28" s="3"/>
      <c r="AD28" s="18"/>
      <c r="AE28" s="5"/>
      <c r="AF28" s="3"/>
    </row>
    <row r="29" spans="2:32" ht="11.25" customHeight="1" x14ac:dyDescent="0.2">
      <c r="B29" s="28">
        <f t="shared" si="0"/>
        <v>17</v>
      </c>
      <c r="C29" s="166" t="s">
        <v>31</v>
      </c>
      <c r="D29" s="35">
        <v>41506</v>
      </c>
      <c r="E29" s="36">
        <v>1166</v>
      </c>
      <c r="F29" s="180">
        <v>5.7116953762466061</v>
      </c>
      <c r="G29" s="180">
        <v>25.917926565874726</v>
      </c>
      <c r="H29" s="181">
        <v>44253</v>
      </c>
      <c r="I29" s="182">
        <v>156.57339999999999</v>
      </c>
      <c r="J29" s="182">
        <v>-2.375318145770855E-2</v>
      </c>
      <c r="K29" s="182">
        <v>-0.43881765317445032</v>
      </c>
      <c r="L29" s="182">
        <v>-0.15795068393219536</v>
      </c>
      <c r="M29" s="182">
        <v>4.9160796800788997</v>
      </c>
      <c r="N29" s="182">
        <v>6.3836986506135451</v>
      </c>
      <c r="O29" s="182">
        <v>1.7758403941070533E-2</v>
      </c>
      <c r="P29" s="182">
        <v>14.887840585484513</v>
      </c>
      <c r="Q29" s="182">
        <v>2.5028428749403364</v>
      </c>
      <c r="R29" s="182">
        <v>11.345479345815512</v>
      </c>
      <c r="S29" s="182">
        <v>124.58826266564617</v>
      </c>
      <c r="T29" s="46"/>
      <c r="Y29" s="3"/>
      <c r="Z29" s="16"/>
      <c r="AA29" s="17"/>
      <c r="AC29" s="3"/>
      <c r="AD29" s="18"/>
      <c r="AE29" s="5"/>
      <c r="AF29" s="3"/>
    </row>
    <row r="30" spans="2:32" ht="11.25" customHeight="1" x14ac:dyDescent="0.2">
      <c r="B30" s="67"/>
      <c r="C30" s="166"/>
      <c r="D30" s="48" t="s">
        <v>23</v>
      </c>
      <c r="E30" s="23">
        <v>8240.1479999999992</v>
      </c>
      <c r="F30" s="180"/>
      <c r="G30" s="180"/>
      <c r="H30" s="180"/>
      <c r="I30" s="183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Y30" s="3"/>
      <c r="Z30" s="16"/>
      <c r="AA30" s="17"/>
      <c r="AC30" s="3"/>
      <c r="AD30" s="18"/>
      <c r="AE30" s="5"/>
      <c r="AF30" s="3"/>
    </row>
    <row r="31" spans="2:32" ht="11.25" customHeight="1" x14ac:dyDescent="0.2">
      <c r="B31" s="47"/>
      <c r="C31" s="163"/>
      <c r="D31" s="145"/>
      <c r="E31" s="79"/>
      <c r="F31" s="24"/>
      <c r="G31" s="24"/>
      <c r="H31" s="24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7"/>
      <c r="Y31" s="3"/>
      <c r="Z31" s="16"/>
      <c r="AA31" s="17"/>
      <c r="AC31" s="3"/>
      <c r="AD31" s="18"/>
      <c r="AE31" s="5"/>
      <c r="AF31" s="3"/>
    </row>
    <row r="32" spans="2:32" x14ac:dyDescent="0.2">
      <c r="B32" s="196" t="s">
        <v>310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8"/>
    </row>
    <row r="33" spans="2:32" ht="11.25" customHeight="1" x14ac:dyDescent="0.2">
      <c r="B33" s="28">
        <v>18</v>
      </c>
      <c r="C33" s="166" t="s">
        <v>46</v>
      </c>
      <c r="D33" s="35">
        <v>43251</v>
      </c>
      <c r="E33" s="36">
        <v>2509.58</v>
      </c>
      <c r="F33" s="180">
        <v>9.3008366615418669</v>
      </c>
      <c r="G33" s="180">
        <v>15.595578074619997</v>
      </c>
      <c r="H33" s="181">
        <v>44253</v>
      </c>
      <c r="I33" s="179">
        <v>10.402799999999999</v>
      </c>
      <c r="J33" s="179">
        <v>2.2114321426847106E-2</v>
      </c>
      <c r="K33" s="179">
        <v>0.19166128923515657</v>
      </c>
      <c r="L33" s="179">
        <v>0.66771178075830662</v>
      </c>
      <c r="M33" s="179">
        <v>1.9202884351609439</v>
      </c>
      <c r="N33" s="179">
        <v>3.8441957734809407</v>
      </c>
      <c r="O33" s="179">
        <v>0.57622399257484247</v>
      </c>
      <c r="P33" s="179">
        <v>5.4003120630610413</v>
      </c>
      <c r="Q33" s="179">
        <v>1.2674493312306856</v>
      </c>
      <c r="R33" s="179">
        <v>4.0336601755766255</v>
      </c>
      <c r="S33" s="179">
        <v>11.478951849540998</v>
      </c>
      <c r="T33" s="46"/>
    </row>
    <row r="34" spans="2:32" ht="11.25" customHeight="1" x14ac:dyDescent="0.2">
      <c r="B34" s="28">
        <f>1+B33</f>
        <v>19</v>
      </c>
      <c r="C34" s="166" t="s">
        <v>40</v>
      </c>
      <c r="D34" s="35">
        <v>41618</v>
      </c>
      <c r="E34" s="36">
        <v>2197</v>
      </c>
      <c r="F34" s="180">
        <v>-1.9196428571428559</v>
      </c>
      <c r="G34" s="180">
        <v>17.048481619605749</v>
      </c>
      <c r="H34" s="181">
        <v>44253</v>
      </c>
      <c r="I34" s="179">
        <v>131.08349999999999</v>
      </c>
      <c r="J34" s="179">
        <v>3.7382150862130814E-3</v>
      </c>
      <c r="K34" s="179">
        <v>-0.30475144542083665</v>
      </c>
      <c r="L34" s="179">
        <v>0.88351528258248102</v>
      </c>
      <c r="M34" s="179">
        <v>5.7223048911794194</v>
      </c>
      <c r="N34" s="179">
        <v>7.3412300347613924</v>
      </c>
      <c r="O34" s="179">
        <v>1.1438954946334734</v>
      </c>
      <c r="P34" s="179">
        <v>15.251008023745971</v>
      </c>
      <c r="Q34" s="179">
        <v>3.2101531891306267</v>
      </c>
      <c r="R34" s="179">
        <v>8.9674084730339221</v>
      </c>
      <c r="S34" s="179">
        <v>85.887830494655645</v>
      </c>
      <c r="T34" s="46"/>
    </row>
    <row r="35" spans="2:32" ht="11.25" customHeight="1" x14ac:dyDescent="0.2">
      <c r="B35" s="28">
        <f t="shared" ref="B35:B42" si="1">1+B34</f>
        <v>20</v>
      </c>
      <c r="C35" s="166" t="s">
        <v>45</v>
      </c>
      <c r="D35" s="35">
        <v>43020</v>
      </c>
      <c r="E35" s="36">
        <v>2115.11</v>
      </c>
      <c r="F35" s="180">
        <v>0.64954840920121715</v>
      </c>
      <c r="G35" s="180">
        <v>183.31413416202321</v>
      </c>
      <c r="H35" s="181">
        <v>44253</v>
      </c>
      <c r="I35" s="179">
        <v>93.0976</v>
      </c>
      <c r="J35" s="179">
        <v>4.2769117688146174E-2</v>
      </c>
      <c r="K35" s="179">
        <v>0.16579965247707218</v>
      </c>
      <c r="L35" s="179">
        <v>0.75944928292279723</v>
      </c>
      <c r="M35" s="179">
        <v>1.9577264264593719</v>
      </c>
      <c r="N35" s="179">
        <v>3.7614784218487962</v>
      </c>
      <c r="O35" s="179">
        <v>0.68959550075713416</v>
      </c>
      <c r="P35" s="179">
        <v>4.8227593979799588</v>
      </c>
      <c r="Q35" s="179">
        <v>1.2700968127923318</v>
      </c>
      <c r="R35" s="179">
        <v>-1.9179165213545679</v>
      </c>
      <c r="S35" s="179">
        <v>-6.3373988251933078</v>
      </c>
      <c r="T35" s="46"/>
    </row>
    <row r="36" spans="2:32" ht="11.25" customHeight="1" x14ac:dyDescent="0.2">
      <c r="B36" s="28">
        <f t="shared" si="1"/>
        <v>21</v>
      </c>
      <c r="C36" s="166" t="s">
        <v>38</v>
      </c>
      <c r="D36" s="35">
        <v>38839</v>
      </c>
      <c r="E36" s="36">
        <v>2610</v>
      </c>
      <c r="F36" s="180">
        <v>-1.0614101592115288</v>
      </c>
      <c r="G36" s="180">
        <v>32.892057026476571</v>
      </c>
      <c r="H36" s="181">
        <v>44253</v>
      </c>
      <c r="I36" s="179">
        <v>79.214699999999993</v>
      </c>
      <c r="J36" s="179">
        <v>6.8847729035548255E-2</v>
      </c>
      <c r="K36" s="179">
        <v>-0.10731426813183065</v>
      </c>
      <c r="L36" s="179">
        <v>2.444635845864962</v>
      </c>
      <c r="M36" s="179">
        <v>12.988563457264934</v>
      </c>
      <c r="N36" s="179">
        <v>12.991303281132227</v>
      </c>
      <c r="O36" s="179">
        <v>2.4873143732485392</v>
      </c>
      <c r="P36" s="179">
        <v>26.704596348001953</v>
      </c>
      <c r="Q36" s="179">
        <v>5.8213660713093196</v>
      </c>
      <c r="R36" s="179">
        <v>10.578415567319933</v>
      </c>
      <c r="S36" s="179">
        <v>344.38266352917395</v>
      </c>
      <c r="Y36" s="3"/>
      <c r="Z36" s="16"/>
      <c r="AA36" s="17"/>
      <c r="AC36" s="3"/>
      <c r="AD36" s="18"/>
      <c r="AE36" s="5"/>
      <c r="AF36" s="3"/>
    </row>
    <row r="37" spans="2:32" ht="11.25" customHeight="1" x14ac:dyDescent="0.2">
      <c r="B37" s="28">
        <f t="shared" si="1"/>
        <v>22</v>
      </c>
      <c r="C37" s="166" t="s">
        <v>42</v>
      </c>
      <c r="D37" s="35">
        <v>42256</v>
      </c>
      <c r="E37" s="36">
        <v>2302.75</v>
      </c>
      <c r="F37" s="180">
        <v>0.54315791312093964</v>
      </c>
      <c r="G37" s="180">
        <v>25.561626207768985</v>
      </c>
      <c r="H37" s="181">
        <v>44253</v>
      </c>
      <c r="I37" s="179">
        <v>68.86</v>
      </c>
      <c r="J37" s="179">
        <v>2.9052876234736402E-2</v>
      </c>
      <c r="K37" s="179">
        <v>0.18914593336243346</v>
      </c>
      <c r="L37" s="179">
        <v>0.7019596373208925</v>
      </c>
      <c r="M37" s="179">
        <v>1.8789761799083315</v>
      </c>
      <c r="N37" s="179">
        <v>3.8612368024134147</v>
      </c>
      <c r="O37" s="179">
        <v>0.62837936577526676</v>
      </c>
      <c r="P37" s="179">
        <v>5.4033369049442115</v>
      </c>
      <c r="Q37" s="179">
        <v>1.1903012490815934</v>
      </c>
      <c r="R37" s="179">
        <v>-2.0686888062655173</v>
      </c>
      <c r="S37" s="179">
        <v>-10.812309325309243</v>
      </c>
      <c r="Y37" s="3"/>
      <c r="Z37" s="16"/>
      <c r="AA37" s="17"/>
      <c r="AC37" s="3"/>
      <c r="AD37" s="18"/>
      <c r="AE37" s="5"/>
      <c r="AF37" s="3"/>
    </row>
    <row r="38" spans="2:32" ht="11.25" customHeight="1" x14ac:dyDescent="0.2">
      <c r="B38" s="28">
        <f t="shared" si="1"/>
        <v>23</v>
      </c>
      <c r="C38" s="166" t="s">
        <v>43</v>
      </c>
      <c r="D38" s="35">
        <v>42380</v>
      </c>
      <c r="E38" s="36">
        <v>387</v>
      </c>
      <c r="F38" s="180">
        <v>2.1108179419525142</v>
      </c>
      <c r="G38" s="180">
        <v>24.838709677419345</v>
      </c>
      <c r="H38" s="181">
        <v>44253</v>
      </c>
      <c r="I38" s="179">
        <v>114.65089999999999</v>
      </c>
      <c r="J38" s="179">
        <v>-0.12892109593386492</v>
      </c>
      <c r="K38" s="179">
        <v>-0.42928406915793138</v>
      </c>
      <c r="L38" s="179">
        <v>1.1925892125045134</v>
      </c>
      <c r="M38" s="179">
        <v>5.2544171622566305</v>
      </c>
      <c r="N38" s="179">
        <v>5.7914968848732151</v>
      </c>
      <c r="O38" s="179">
        <v>1.1584827317251856</v>
      </c>
      <c r="P38" s="179">
        <v>10.631652079935993</v>
      </c>
      <c r="Q38" s="179">
        <v>2.6988122323939434</v>
      </c>
      <c r="R38" s="179">
        <v>5.4024893137400776</v>
      </c>
      <c r="S38" s="179">
        <v>31.071963464344798</v>
      </c>
      <c r="Y38" s="3"/>
      <c r="Z38" s="16"/>
      <c r="AA38" s="17"/>
      <c r="AC38" s="3"/>
      <c r="AD38" s="18"/>
      <c r="AE38" s="5"/>
      <c r="AF38" s="3"/>
    </row>
    <row r="39" spans="2:32" s="10" customFormat="1" ht="11.25" customHeight="1" x14ac:dyDescent="0.2">
      <c r="B39" s="28">
        <f t="shared" si="1"/>
        <v>24</v>
      </c>
      <c r="C39" s="166" t="s">
        <v>48</v>
      </c>
      <c r="D39" s="35">
        <v>44026</v>
      </c>
      <c r="E39" s="36">
        <v>2116</v>
      </c>
      <c r="F39" s="180">
        <v>2.9683698296836925</v>
      </c>
      <c r="G39" s="180" t="s">
        <v>33</v>
      </c>
      <c r="H39" s="181">
        <v>44253</v>
      </c>
      <c r="I39" s="179">
        <v>104.2976</v>
      </c>
      <c r="J39" s="179">
        <v>1.975507542411048E-2</v>
      </c>
      <c r="K39" s="179">
        <v>0.13854577819425451</v>
      </c>
      <c r="L39" s="179">
        <v>0.68395226910937801</v>
      </c>
      <c r="M39" s="179">
        <v>1.8554127680602273</v>
      </c>
      <c r="N39" s="179">
        <v>3.5659068679777306</v>
      </c>
      <c r="O39" s="179">
        <v>0.61605842232701491</v>
      </c>
      <c r="P39" s="179">
        <v>4.2975999999999237</v>
      </c>
      <c r="Q39" s="179">
        <v>1.1234364531713892</v>
      </c>
      <c r="R39" s="179">
        <v>6.9682606469734676</v>
      </c>
      <c r="S39" s="179">
        <v>4.2975999999999237</v>
      </c>
      <c r="T39" s="49"/>
      <c r="U39" s="8"/>
      <c r="V39" s="8"/>
      <c r="W39" s="8"/>
      <c r="X39" s="8"/>
      <c r="Y39" s="8"/>
      <c r="AA39" s="51"/>
      <c r="AB39" s="8"/>
      <c r="AC39" s="8"/>
      <c r="AD39" s="13"/>
      <c r="AF39" s="8"/>
    </row>
    <row r="40" spans="2:32" s="10" customFormat="1" ht="11.25" customHeight="1" x14ac:dyDescent="0.2">
      <c r="B40" s="28">
        <f t="shared" si="1"/>
        <v>25</v>
      </c>
      <c r="C40" s="166" t="s">
        <v>44</v>
      </c>
      <c r="D40" s="35">
        <v>42478</v>
      </c>
      <c r="E40" s="36">
        <v>1670</v>
      </c>
      <c r="F40" s="180">
        <v>6.099110546378661</v>
      </c>
      <c r="G40" s="180">
        <v>24.719940253920836</v>
      </c>
      <c r="H40" s="181">
        <v>44253</v>
      </c>
      <c r="I40" s="179">
        <v>48.227400000000003</v>
      </c>
      <c r="J40" s="179">
        <v>-5.5124963733566013E-2</v>
      </c>
      <c r="K40" s="179">
        <v>-0.66344658544370549</v>
      </c>
      <c r="L40" s="179">
        <v>1.7618858719963937</v>
      </c>
      <c r="M40" s="179">
        <v>15.228522209506057</v>
      </c>
      <c r="N40" s="179">
        <v>15.534378301459849</v>
      </c>
      <c r="O40" s="179">
        <v>1.4032800672834966</v>
      </c>
      <c r="P40" s="179">
        <v>31.790457452041476</v>
      </c>
      <c r="Q40" s="179">
        <v>6.1377466245585044</v>
      </c>
      <c r="R40" s="179">
        <v>3.4593740846167398</v>
      </c>
      <c r="S40" s="179">
        <v>17.984774445944261</v>
      </c>
      <c r="T40" s="8"/>
      <c r="U40" s="8"/>
      <c r="V40" s="8"/>
      <c r="W40" s="8"/>
      <c r="X40" s="8"/>
      <c r="Y40" s="8"/>
      <c r="Z40" s="50"/>
      <c r="AA40" s="51"/>
      <c r="AB40" s="8"/>
      <c r="AC40" s="8"/>
      <c r="AD40" s="13"/>
      <c r="AF40" s="8"/>
    </row>
    <row r="41" spans="2:32" s="10" customFormat="1" ht="11.25" customHeight="1" x14ac:dyDescent="0.2">
      <c r="B41" s="28">
        <f t="shared" si="1"/>
        <v>26</v>
      </c>
      <c r="C41" s="166" t="s">
        <v>47</v>
      </c>
      <c r="D41" s="35">
        <v>43404</v>
      </c>
      <c r="E41" s="36">
        <v>137</v>
      </c>
      <c r="F41" s="184">
        <v>3.007518796992481</v>
      </c>
      <c r="G41" s="184">
        <v>24.545454545454536</v>
      </c>
      <c r="H41" s="181">
        <v>44253</v>
      </c>
      <c r="I41" s="179">
        <v>10.327999999999999</v>
      </c>
      <c r="J41" s="179">
        <v>-0.32908387296012309</v>
      </c>
      <c r="K41" s="179">
        <v>-0.74670613221599069</v>
      </c>
      <c r="L41" s="179">
        <v>1.2171935945431533</v>
      </c>
      <c r="M41" s="179">
        <v>8.378106111484108</v>
      </c>
      <c r="N41" s="179">
        <v>7.9837731587971694</v>
      </c>
      <c r="O41" s="179">
        <v>1.241998568809799</v>
      </c>
      <c r="P41" s="179">
        <v>22.400123253415959</v>
      </c>
      <c r="Q41" s="179">
        <v>4.8591792393444466</v>
      </c>
      <c r="R41" s="179">
        <v>3.7751391556507974</v>
      </c>
      <c r="S41" s="179">
        <v>9.0017607902079142</v>
      </c>
      <c r="T41" s="8"/>
      <c r="U41" s="8"/>
      <c r="V41" s="8"/>
      <c r="W41" s="8"/>
      <c r="X41" s="8"/>
      <c r="Y41" s="8"/>
      <c r="Z41" s="50"/>
      <c r="AA41" s="51"/>
      <c r="AB41" s="8"/>
      <c r="AC41" s="8"/>
      <c r="AD41" s="13"/>
      <c r="AF41" s="8"/>
    </row>
    <row r="42" spans="2:32" s="10" customFormat="1" ht="11.25" customHeight="1" x14ac:dyDescent="0.2">
      <c r="B42" s="28">
        <f t="shared" si="1"/>
        <v>27</v>
      </c>
      <c r="C42" s="166" t="s">
        <v>41</v>
      </c>
      <c r="D42" s="35">
        <v>39384</v>
      </c>
      <c r="E42" s="36">
        <v>6268</v>
      </c>
      <c r="F42" s="180">
        <v>5.7176589644122089</v>
      </c>
      <c r="G42" s="180">
        <v>24.266455194290248</v>
      </c>
      <c r="H42" s="181">
        <v>44253</v>
      </c>
      <c r="I42" s="179">
        <v>17.1374</v>
      </c>
      <c r="J42" s="179">
        <v>-2.916744446518349E-2</v>
      </c>
      <c r="K42" s="179">
        <v>-0.12588146162363367</v>
      </c>
      <c r="L42" s="179">
        <v>2.1719300546709119</v>
      </c>
      <c r="M42" s="179">
        <v>7.9616470113900384</v>
      </c>
      <c r="N42" s="179">
        <v>9.5027539584159104</v>
      </c>
      <c r="O42" s="179">
        <v>2.2603320086403311</v>
      </c>
      <c r="P42" s="179">
        <v>20.812683731521098</v>
      </c>
      <c r="Q42" s="179">
        <v>4.9115095714137302</v>
      </c>
      <c r="R42" s="179">
        <v>12.327207866684375</v>
      </c>
      <c r="S42" s="179">
        <v>371.47165096423089</v>
      </c>
      <c r="T42" s="8"/>
      <c r="U42" s="8"/>
      <c r="V42" s="8"/>
      <c r="W42" s="8"/>
      <c r="X42" s="8"/>
      <c r="Y42" s="8"/>
      <c r="Z42" s="50"/>
      <c r="AA42" s="51"/>
      <c r="AB42" s="8"/>
      <c r="AC42" s="8"/>
      <c r="AD42" s="13"/>
      <c r="AF42" s="8"/>
    </row>
    <row r="43" spans="2:32" s="10" customFormat="1" ht="11.25" customHeight="1" x14ac:dyDescent="0.2">
      <c r="B43" s="28">
        <f>1+B42</f>
        <v>28</v>
      </c>
      <c r="C43" s="166" t="s">
        <v>39</v>
      </c>
      <c r="D43" s="35">
        <v>39750</v>
      </c>
      <c r="E43" s="36">
        <v>186.95400000000001</v>
      </c>
      <c r="F43" s="180">
        <v>2.327287057612959</v>
      </c>
      <c r="G43" s="180">
        <v>-15.096935925557563</v>
      </c>
      <c r="H43" s="181">
        <v>44253</v>
      </c>
      <c r="I43" s="179">
        <v>48.0623</v>
      </c>
      <c r="J43" s="179">
        <v>-0.60058693723411549</v>
      </c>
      <c r="K43" s="179">
        <v>-0.90758208339778434</v>
      </c>
      <c r="L43" s="179">
        <v>-1.1497018796289282</v>
      </c>
      <c r="M43" s="179">
        <v>4.9383740352179739</v>
      </c>
      <c r="N43" s="179">
        <v>3.6875714624726719</v>
      </c>
      <c r="O43" s="179">
        <v>-1.6881581423510705</v>
      </c>
      <c r="P43" s="179">
        <v>7.2790460969794468</v>
      </c>
      <c r="Q43" s="179">
        <v>0.78890913704410259</v>
      </c>
      <c r="R43" s="179">
        <v>7.2624986471480524</v>
      </c>
      <c r="S43" s="179">
        <v>137.43898304024356</v>
      </c>
      <c r="T43" s="8"/>
      <c r="U43" s="8"/>
      <c r="V43" s="8"/>
      <c r="W43" s="8"/>
      <c r="X43" s="8"/>
      <c r="Y43" s="8"/>
      <c r="Z43" s="50"/>
      <c r="AA43" s="51"/>
      <c r="AB43" s="8"/>
      <c r="AC43" s="8"/>
      <c r="AD43" s="13"/>
      <c r="AF43" s="8"/>
    </row>
    <row r="44" spans="2:32" ht="11.25" customHeight="1" x14ac:dyDescent="0.2">
      <c r="B44" s="28"/>
      <c r="C44" s="166"/>
      <c r="D44" s="22" t="s">
        <v>23</v>
      </c>
      <c r="E44" s="23">
        <v>22499.394</v>
      </c>
      <c r="F44" s="180"/>
      <c r="G44" s="180"/>
      <c r="H44" s="180"/>
      <c r="I44" s="183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8"/>
    </row>
    <row r="45" spans="2:32" x14ac:dyDescent="0.2">
      <c r="B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8"/>
    </row>
    <row r="46" spans="2:32" x14ac:dyDescent="0.2">
      <c r="B46" s="196" t="s">
        <v>309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8"/>
      <c r="Y46" s="3"/>
      <c r="Z46" s="16"/>
      <c r="AA46" s="17"/>
      <c r="AC46" s="3"/>
      <c r="AD46" s="18"/>
      <c r="AE46" s="5"/>
      <c r="AF46" s="3"/>
    </row>
    <row r="47" spans="2:32" ht="11.25" customHeight="1" x14ac:dyDescent="0.2">
      <c r="B47" s="28">
        <v>29</v>
      </c>
      <c r="C47" s="166" t="s">
        <v>61</v>
      </c>
      <c r="D47" s="35">
        <v>39993</v>
      </c>
      <c r="E47" s="36">
        <v>6609.22</v>
      </c>
      <c r="F47" s="180">
        <v>14.179838056260508</v>
      </c>
      <c r="G47" s="180">
        <v>61.990686274509812</v>
      </c>
      <c r="H47" s="181">
        <v>44253</v>
      </c>
      <c r="I47" s="182">
        <v>16.023499999999999</v>
      </c>
      <c r="J47" s="182">
        <v>-0.2943226223958928</v>
      </c>
      <c r="K47" s="182">
        <v>-0.6387002759433269</v>
      </c>
      <c r="L47" s="182">
        <v>0.21138607978890001</v>
      </c>
      <c r="M47" s="182">
        <v>14.32944231976705</v>
      </c>
      <c r="N47" s="182">
        <v>14.677191952879532</v>
      </c>
      <c r="O47" s="182">
        <v>0.28978794782565931</v>
      </c>
      <c r="P47" s="182">
        <v>38.660770688566039</v>
      </c>
      <c r="Q47" s="182">
        <v>6.520814220945792</v>
      </c>
      <c r="R47" s="182">
        <v>19.329644367089436</v>
      </c>
      <c r="S47" s="182">
        <v>686.96984639283323</v>
      </c>
      <c r="T47" s="46"/>
      <c r="Y47" s="3"/>
      <c r="Z47" s="16"/>
      <c r="AA47" s="17"/>
      <c r="AC47" s="3"/>
      <c r="AD47" s="18"/>
      <c r="AE47" s="5"/>
      <c r="AF47" s="3"/>
    </row>
    <row r="48" spans="2:32" ht="11.25" customHeight="1" x14ac:dyDescent="0.2">
      <c r="B48" s="28">
        <f>1+B47</f>
        <v>30</v>
      </c>
      <c r="C48" s="166" t="s">
        <v>52</v>
      </c>
      <c r="D48" s="35">
        <v>38810</v>
      </c>
      <c r="E48" s="36">
        <v>3348.1928670000002</v>
      </c>
      <c r="F48" s="180">
        <v>25.838243419669162</v>
      </c>
      <c r="G48" s="180">
        <v>105.96287102083886</v>
      </c>
      <c r="H48" s="181">
        <v>44253</v>
      </c>
      <c r="I48" s="182">
        <v>116.8</v>
      </c>
      <c r="J48" s="182">
        <v>-1.5592077538980287</v>
      </c>
      <c r="K48" s="182">
        <v>-1.1844331641286066</v>
      </c>
      <c r="L48" s="182">
        <v>-3.1910484873602041</v>
      </c>
      <c r="M48" s="182">
        <v>20.308062803280723</v>
      </c>
      <c r="N48" s="182">
        <v>28.314282104661672</v>
      </c>
      <c r="O48" s="182">
        <v>-3.6340999977724109</v>
      </c>
      <c r="P48" s="182">
        <v>74.075040053652913</v>
      </c>
      <c r="Q48" s="182">
        <v>8.2914337581855069</v>
      </c>
      <c r="R48" s="182">
        <v>5.8403061015844582</v>
      </c>
      <c r="S48" s="182">
        <v>133.13373253492693</v>
      </c>
      <c r="T48" s="46"/>
      <c r="Y48" s="3"/>
      <c r="Z48" s="16"/>
      <c r="AA48" s="17"/>
      <c r="AC48" s="3"/>
      <c r="AD48" s="18"/>
      <c r="AE48" s="5"/>
      <c r="AF48" s="3"/>
    </row>
    <row r="49" spans="2:32" ht="11.25" customHeight="1" x14ac:dyDescent="0.2">
      <c r="B49" s="28">
        <f t="shared" ref="B49:B68" si="2">1+B48</f>
        <v>31</v>
      </c>
      <c r="C49" s="166" t="s">
        <v>60</v>
      </c>
      <c r="D49" s="35">
        <v>39700</v>
      </c>
      <c r="E49" s="36">
        <v>869.67</v>
      </c>
      <c r="F49" s="180">
        <v>21.389389054059716</v>
      </c>
      <c r="G49" s="180">
        <v>12.241552876797179</v>
      </c>
      <c r="H49" s="181">
        <v>44253</v>
      </c>
      <c r="I49" s="182">
        <v>73.16</v>
      </c>
      <c r="J49" s="182">
        <v>-0.34055305816645953</v>
      </c>
      <c r="K49" s="182">
        <v>-0.92091007583963158</v>
      </c>
      <c r="L49" s="182">
        <v>-0.54377379010328575</v>
      </c>
      <c r="M49" s="182">
        <v>13.320941759603567</v>
      </c>
      <c r="N49" s="182">
        <v>12.744644783479853</v>
      </c>
      <c r="O49" s="182">
        <v>-0.34055305816643733</v>
      </c>
      <c r="P49" s="182">
        <v>37.08075697957667</v>
      </c>
      <c r="Q49" s="182">
        <v>6.0289855072464205</v>
      </c>
      <c r="R49" s="182">
        <v>16.32548572506629</v>
      </c>
      <c r="S49" s="182">
        <v>559.51789946445308</v>
      </c>
      <c r="T49" s="46"/>
      <c r="Y49" s="3"/>
      <c r="Z49" s="16"/>
      <c r="AA49" s="17"/>
      <c r="AC49" s="3"/>
      <c r="AD49" s="18"/>
      <c r="AE49" s="5"/>
      <c r="AF49" s="3"/>
    </row>
    <row r="50" spans="2:32" ht="11.25" customHeight="1" x14ac:dyDescent="0.2">
      <c r="B50" s="28">
        <f t="shared" si="2"/>
        <v>32</v>
      </c>
      <c r="C50" s="166" t="s">
        <v>59</v>
      </c>
      <c r="D50" s="35">
        <v>39644</v>
      </c>
      <c r="E50" s="36">
        <v>1861.21</v>
      </c>
      <c r="F50" s="180">
        <v>5.0640699971775449</v>
      </c>
      <c r="G50" s="180">
        <v>51.919388146564025</v>
      </c>
      <c r="H50" s="181">
        <v>44253</v>
      </c>
      <c r="I50" s="182">
        <v>128.82660000000001</v>
      </c>
      <c r="J50" s="182">
        <v>-0.29904111815372003</v>
      </c>
      <c r="K50" s="182">
        <v>-0.90955171599524931</v>
      </c>
      <c r="L50" s="182">
        <v>-0.27689123213890943</v>
      </c>
      <c r="M50" s="182">
        <v>14.066305944478618</v>
      </c>
      <c r="N50" s="182">
        <v>12.980913851423971</v>
      </c>
      <c r="O50" s="182">
        <v>-0.14989924042784208</v>
      </c>
      <c r="P50" s="182">
        <v>36.105235800118798</v>
      </c>
      <c r="Q50" s="182">
        <v>6.3810495857941518</v>
      </c>
      <c r="R50" s="182">
        <v>18.872336206350671</v>
      </c>
      <c r="S50" s="182">
        <v>787.30936058068664</v>
      </c>
      <c r="T50" s="46"/>
      <c r="Y50" s="3"/>
      <c r="Z50" s="16"/>
      <c r="AA50" s="17"/>
      <c r="AC50" s="3"/>
      <c r="AD50" s="18"/>
      <c r="AE50" s="5"/>
      <c r="AF50" s="3"/>
    </row>
    <row r="51" spans="2:32" ht="11.25" customHeight="1" x14ac:dyDescent="0.2">
      <c r="B51" s="28">
        <f t="shared" si="2"/>
        <v>33</v>
      </c>
      <c r="C51" s="166" t="s">
        <v>54</v>
      </c>
      <c r="D51" s="35">
        <v>38314</v>
      </c>
      <c r="E51" s="36">
        <v>9419</v>
      </c>
      <c r="F51" s="180">
        <v>2.7041762076109421</v>
      </c>
      <c r="G51" s="180">
        <v>37.664425606547795</v>
      </c>
      <c r="H51" s="181">
        <v>44253</v>
      </c>
      <c r="I51" s="182">
        <v>716.84249999999997</v>
      </c>
      <c r="J51" s="182">
        <v>-4.2139333944735125E-2</v>
      </c>
      <c r="K51" s="182">
        <v>-0.50488556172473276</v>
      </c>
      <c r="L51" s="182">
        <v>-0.45297598514882909</v>
      </c>
      <c r="M51" s="182">
        <v>13.190793182301185</v>
      </c>
      <c r="N51" s="182">
        <v>13.447243354281536</v>
      </c>
      <c r="O51" s="182">
        <v>-0.20013086818509995</v>
      </c>
      <c r="P51" s="182">
        <v>38.732074084109016</v>
      </c>
      <c r="Q51" s="182">
        <v>5.6598047384610384</v>
      </c>
      <c r="R51" s="182">
        <v>15.082199175036081</v>
      </c>
      <c r="S51" s="182">
        <v>883.28147373081163</v>
      </c>
      <c r="T51" s="46"/>
      <c r="Y51" s="3"/>
      <c r="Z51" s="16"/>
      <c r="AA51" s="17"/>
      <c r="AC51" s="3"/>
      <c r="AD51" s="18"/>
      <c r="AE51" s="5"/>
      <c r="AF51" s="3"/>
    </row>
    <row r="52" spans="2:32" ht="11.25" customHeight="1" x14ac:dyDescent="0.2">
      <c r="B52" s="28">
        <f t="shared" si="2"/>
        <v>34</v>
      </c>
      <c r="C52" s="166" t="s">
        <v>66</v>
      </c>
      <c r="D52" s="35">
        <v>42076</v>
      </c>
      <c r="E52" s="36">
        <v>127.99</v>
      </c>
      <c r="F52" s="180">
        <v>8.8720653283429698</v>
      </c>
      <c r="G52" s="180">
        <v>111.10011545439549</v>
      </c>
      <c r="H52" s="181">
        <v>44253</v>
      </c>
      <c r="I52" s="182">
        <v>105.28</v>
      </c>
      <c r="J52" s="182">
        <v>-1.2475377544320376</v>
      </c>
      <c r="K52" s="182">
        <v>-2.6267110617831824</v>
      </c>
      <c r="L52" s="182">
        <v>-2.2106631989596504</v>
      </c>
      <c r="M52" s="182">
        <v>17.173066221480205</v>
      </c>
      <c r="N52" s="182">
        <v>12.119275825346021</v>
      </c>
      <c r="O52" s="182">
        <v>-2.0924393192596868</v>
      </c>
      <c r="P52" s="182">
        <v>28.798629801810648</v>
      </c>
      <c r="Q52" s="182">
        <v>2.9130009775171217</v>
      </c>
      <c r="R52" s="182">
        <v>1.9399313995462686</v>
      </c>
      <c r="S52" s="182">
        <v>12.142136630762511</v>
      </c>
      <c r="T52" s="46"/>
      <c r="Y52" s="3"/>
      <c r="Z52" s="16"/>
      <c r="AA52" s="17"/>
      <c r="AC52" s="3"/>
      <c r="AD52" s="18"/>
      <c r="AE52" s="5"/>
      <c r="AF52" s="3"/>
    </row>
    <row r="53" spans="2:32" ht="11.25" customHeight="1" x14ac:dyDescent="0.2">
      <c r="B53" s="28">
        <f t="shared" si="2"/>
        <v>35</v>
      </c>
      <c r="C53" s="166" t="s">
        <v>67</v>
      </c>
      <c r="D53" s="35">
        <v>38091</v>
      </c>
      <c r="E53" s="36">
        <v>1032.01</v>
      </c>
      <c r="F53" s="180">
        <v>98.75012036591238</v>
      </c>
      <c r="G53" s="180">
        <v>883.42862588145613</v>
      </c>
      <c r="H53" s="181">
        <v>44253</v>
      </c>
      <c r="I53" s="182">
        <v>69.849999999999994</v>
      </c>
      <c r="J53" s="182">
        <v>-0.54107931083583471</v>
      </c>
      <c r="K53" s="182">
        <v>-0.34241689256669927</v>
      </c>
      <c r="L53" s="182">
        <v>4.2070714605400683</v>
      </c>
      <c r="M53" s="182">
        <v>31.966748535802015</v>
      </c>
      <c r="N53" s="182">
        <v>38.098062475286667</v>
      </c>
      <c r="O53" s="182">
        <v>3.1757754800590732</v>
      </c>
      <c r="P53" s="182">
        <v>69.621175327829036</v>
      </c>
      <c r="Q53" s="182">
        <v>16.049177604253238</v>
      </c>
      <c r="R53" s="182">
        <v>7.5160194999874586</v>
      </c>
      <c r="S53" s="182">
        <v>239.55104954057535</v>
      </c>
      <c r="T53" s="46"/>
      <c r="Y53" s="3"/>
      <c r="Z53" s="16"/>
      <c r="AA53" s="17"/>
      <c r="AC53" s="3"/>
      <c r="AD53" s="18"/>
      <c r="AE53" s="5"/>
      <c r="AF53" s="3"/>
    </row>
    <row r="54" spans="2:32" ht="11.25" customHeight="1" x14ac:dyDescent="0.2">
      <c r="B54" s="28">
        <f t="shared" si="2"/>
        <v>36</v>
      </c>
      <c r="C54" s="166" t="s">
        <v>65</v>
      </c>
      <c r="D54" s="35">
        <v>34843</v>
      </c>
      <c r="E54" s="36">
        <v>136.20172600000001</v>
      </c>
      <c r="F54" s="180">
        <v>5.4707642618284646</v>
      </c>
      <c r="G54" s="180">
        <v>29.076692570128905</v>
      </c>
      <c r="H54" s="181">
        <v>44253</v>
      </c>
      <c r="I54" s="182">
        <v>8.3531999999999993</v>
      </c>
      <c r="J54" s="182">
        <v>-0.84987180704586551</v>
      </c>
      <c r="K54" s="182">
        <v>-1.7490208071136992</v>
      </c>
      <c r="L54" s="182">
        <v>-2.4591886779233629</v>
      </c>
      <c r="M54" s="182">
        <v>13.127209198391121</v>
      </c>
      <c r="N54" s="182">
        <v>10.023880172944398</v>
      </c>
      <c r="O54" s="182">
        <v>-2.250307179217137</v>
      </c>
      <c r="P54" s="182">
        <v>34.584778813256143</v>
      </c>
      <c r="Q54" s="182">
        <v>3.0979240206364</v>
      </c>
      <c r="R54" s="182">
        <v>5.8879610667119442</v>
      </c>
      <c r="S54" s="182">
        <v>159.55130571464764</v>
      </c>
      <c r="T54" s="46"/>
      <c r="Y54" s="3"/>
      <c r="Z54" s="16"/>
      <c r="AA54" s="17"/>
      <c r="AC54" s="3"/>
      <c r="AD54" s="18"/>
      <c r="AE54" s="5"/>
      <c r="AF54" s="3"/>
    </row>
    <row r="55" spans="2:32" ht="11.25" customHeight="1" x14ac:dyDescent="0.2">
      <c r="B55" s="28">
        <f t="shared" si="2"/>
        <v>37</v>
      </c>
      <c r="C55" s="166" t="s">
        <v>62</v>
      </c>
      <c r="D55" s="35">
        <v>40094</v>
      </c>
      <c r="E55" s="36">
        <v>146.43</v>
      </c>
      <c r="F55" s="180">
        <v>20.568135034993816</v>
      </c>
      <c r="G55" s="180">
        <v>39.669973292636399</v>
      </c>
      <c r="H55" s="181">
        <v>44253</v>
      </c>
      <c r="I55" s="182">
        <v>88.860699999999994</v>
      </c>
      <c r="J55" s="182">
        <v>-5.8515133476433334E-3</v>
      </c>
      <c r="K55" s="182">
        <v>9.5408669009633407E-2</v>
      </c>
      <c r="L55" s="182">
        <v>-0.87810199681204182</v>
      </c>
      <c r="M55" s="182">
        <v>8.9332932876485813</v>
      </c>
      <c r="N55" s="182">
        <v>6.3661163266992782</v>
      </c>
      <c r="O55" s="182">
        <v>-0.29867525965791009</v>
      </c>
      <c r="P55" s="182">
        <v>23.715931746544538</v>
      </c>
      <c r="Q55" s="182">
        <v>3.2393621656161553</v>
      </c>
      <c r="R55" s="182">
        <v>7.4936084303822037</v>
      </c>
      <c r="S55" s="182">
        <v>127.81911353414417</v>
      </c>
      <c r="T55" s="46"/>
      <c r="Y55" s="3"/>
      <c r="Z55" s="16"/>
      <c r="AA55" s="17"/>
      <c r="AC55" s="3"/>
      <c r="AD55" s="18"/>
      <c r="AE55" s="5"/>
      <c r="AF55" s="3"/>
    </row>
    <row r="56" spans="2:32" ht="11.25" customHeight="1" x14ac:dyDescent="0.2">
      <c r="B56" s="28">
        <f t="shared" si="2"/>
        <v>38</v>
      </c>
      <c r="C56" s="166" t="s">
        <v>70</v>
      </c>
      <c r="D56" s="35">
        <v>30445</v>
      </c>
      <c r="E56" s="36">
        <v>1723.983743</v>
      </c>
      <c r="F56" s="180">
        <v>12.666199667400502</v>
      </c>
      <c r="G56" s="180">
        <v>74.247989878368429</v>
      </c>
      <c r="H56" s="181">
        <v>44253</v>
      </c>
      <c r="I56" s="182">
        <v>14.0604</v>
      </c>
      <c r="J56" s="182">
        <v>-1.3734375219202954</v>
      </c>
      <c r="K56" s="182">
        <v>1.2803550851425705E-2</v>
      </c>
      <c r="L56" s="182">
        <v>-0.45875456630702915</v>
      </c>
      <c r="M56" s="182">
        <v>27.425640282032248</v>
      </c>
      <c r="N56" s="182">
        <v>32.063456282228351</v>
      </c>
      <c r="O56" s="182">
        <v>-0.81406340382907949</v>
      </c>
      <c r="P56" s="182">
        <v>80.803950312476047</v>
      </c>
      <c r="Q56" s="182">
        <v>13.08299219057889</v>
      </c>
      <c r="R56" s="182">
        <v>55.582920891145029</v>
      </c>
      <c r="S56" s="182">
        <v>74.340661384518313</v>
      </c>
      <c r="T56" s="46"/>
      <c r="Y56" s="3"/>
      <c r="Z56" s="16"/>
      <c r="AA56" s="17"/>
      <c r="AC56" s="3"/>
      <c r="AD56" s="18"/>
      <c r="AE56" s="5"/>
      <c r="AF56" s="3"/>
    </row>
    <row r="57" spans="2:32" ht="11.25" customHeight="1" x14ac:dyDescent="0.2">
      <c r="B57" s="28">
        <f t="shared" si="2"/>
        <v>39</v>
      </c>
      <c r="C57" s="166" t="s">
        <v>64</v>
      </c>
      <c r="D57" s="35">
        <v>40812</v>
      </c>
      <c r="E57" s="36">
        <v>1433</v>
      </c>
      <c r="F57" s="180">
        <v>30.391264786169248</v>
      </c>
      <c r="G57" s="180">
        <v>238.77068557919623</v>
      </c>
      <c r="H57" s="181">
        <v>44253</v>
      </c>
      <c r="I57" s="182">
        <v>136.0301</v>
      </c>
      <c r="J57" s="182">
        <v>-1.5285040856628296</v>
      </c>
      <c r="K57" s="182">
        <v>-2.3303419045820339</v>
      </c>
      <c r="L57" s="182">
        <v>1.9702897339389791</v>
      </c>
      <c r="M57" s="182">
        <v>14.781322460772284</v>
      </c>
      <c r="N57" s="182">
        <v>12.159617290526681</v>
      </c>
      <c r="O57" s="182">
        <v>1.3110925249703254</v>
      </c>
      <c r="P57" s="182">
        <v>35.567813755095436</v>
      </c>
      <c r="Q57" s="182">
        <v>3.967865752155797</v>
      </c>
      <c r="R57" s="182">
        <v>15.637712138610627</v>
      </c>
      <c r="S57" s="182">
        <v>293.42682275087645</v>
      </c>
      <c r="T57" s="46"/>
      <c r="Y57" s="3"/>
      <c r="Z57" s="16"/>
      <c r="AA57" s="17"/>
      <c r="AC57" s="3"/>
      <c r="AD57" s="18"/>
      <c r="AE57" s="5"/>
      <c r="AF57" s="3"/>
    </row>
    <row r="58" spans="2:32" ht="11.25" customHeight="1" x14ac:dyDescent="0.2">
      <c r="B58" s="28">
        <f t="shared" si="2"/>
        <v>40</v>
      </c>
      <c r="C58" s="166" t="s">
        <v>68</v>
      </c>
      <c r="D58" s="35">
        <v>43283</v>
      </c>
      <c r="E58" s="36">
        <v>1788</v>
      </c>
      <c r="F58" s="180">
        <v>1.7064846416382284</v>
      </c>
      <c r="G58" s="180">
        <v>18.803986710963461</v>
      </c>
      <c r="H58" s="181">
        <v>44253</v>
      </c>
      <c r="I58" s="182">
        <v>19.468</v>
      </c>
      <c r="J58" s="182">
        <v>-0.8111192630634978</v>
      </c>
      <c r="K58" s="182">
        <v>-1.6027212397207946</v>
      </c>
      <c r="L58" s="182">
        <v>3.8082948522432991</v>
      </c>
      <c r="M58" s="182">
        <v>13.443272536565431</v>
      </c>
      <c r="N58" s="182">
        <v>9.9042543582333877</v>
      </c>
      <c r="O58" s="182">
        <v>3.8487184274397901</v>
      </c>
      <c r="P58" s="182">
        <v>27.981277446159638</v>
      </c>
      <c r="Q58" s="182">
        <v>6.6365767621217708</v>
      </c>
      <c r="R58" s="182">
        <v>2.0400066722867649</v>
      </c>
      <c r="S58" s="182">
        <v>5.507617893217609</v>
      </c>
      <c r="T58" s="46"/>
      <c r="Y58" s="3"/>
      <c r="Z58" s="16"/>
      <c r="AA58" s="17"/>
      <c r="AC58" s="3"/>
      <c r="AD58" s="18"/>
      <c r="AE58" s="5"/>
      <c r="AF58" s="3"/>
    </row>
    <row r="59" spans="2:32" ht="11.25" customHeight="1" x14ac:dyDescent="0.2">
      <c r="B59" s="28">
        <f t="shared" si="2"/>
        <v>41</v>
      </c>
      <c r="C59" s="166" t="s">
        <v>69</v>
      </c>
      <c r="D59" s="35">
        <v>43283</v>
      </c>
      <c r="E59" s="36">
        <v>1388</v>
      </c>
      <c r="F59" s="180">
        <v>1.9089574155653377</v>
      </c>
      <c r="G59" s="180">
        <v>20.069204152249132</v>
      </c>
      <c r="H59" s="181">
        <v>44253</v>
      </c>
      <c r="I59" s="182">
        <v>10.018700000000001</v>
      </c>
      <c r="J59" s="182">
        <v>-0.8471640786595902</v>
      </c>
      <c r="K59" s="182">
        <v>-1.710961336590433</v>
      </c>
      <c r="L59" s="182">
        <v>3.3772210413356429</v>
      </c>
      <c r="M59" s="182">
        <v>13.04598025387862</v>
      </c>
      <c r="N59" s="182">
        <v>9.2099239137542597</v>
      </c>
      <c r="O59" s="182">
        <v>3.4316508883681429</v>
      </c>
      <c r="P59" s="182">
        <v>27.024799675423417</v>
      </c>
      <c r="Q59" s="182">
        <v>6.178661890479753</v>
      </c>
      <c r="R59" s="182">
        <v>1.6028656215529846</v>
      </c>
      <c r="S59" s="182">
        <v>4.3119098207322182</v>
      </c>
      <c r="T59" s="46"/>
      <c r="Y59" s="3"/>
      <c r="Z59" s="16"/>
      <c r="AA59" s="17"/>
      <c r="AC59" s="3"/>
      <c r="AD59" s="18"/>
      <c r="AE59" s="5"/>
      <c r="AF59" s="3"/>
    </row>
    <row r="60" spans="2:32" ht="11.25" customHeight="1" x14ac:dyDescent="0.2">
      <c r="B60" s="28">
        <f t="shared" si="2"/>
        <v>42</v>
      </c>
      <c r="C60" s="166" t="s">
        <v>55</v>
      </c>
      <c r="D60" s="35">
        <v>39328</v>
      </c>
      <c r="E60" s="36">
        <v>2177</v>
      </c>
      <c r="F60" s="180">
        <v>2.0628223159868675</v>
      </c>
      <c r="G60" s="180">
        <v>20.877290394225433</v>
      </c>
      <c r="H60" s="181">
        <v>44253</v>
      </c>
      <c r="I60" s="182">
        <v>109.6212</v>
      </c>
      <c r="J60" s="182">
        <v>-0.83191002779064993</v>
      </c>
      <c r="K60" s="182">
        <v>-1.6649144399033866</v>
      </c>
      <c r="L60" s="182">
        <v>2.5388421712329468</v>
      </c>
      <c r="M60" s="182">
        <v>12.393152315558641</v>
      </c>
      <c r="N60" s="182">
        <v>8.6364109348753502</v>
      </c>
      <c r="O60" s="182">
        <v>2.5814457069171182</v>
      </c>
      <c r="P60" s="182">
        <v>26.961764797856102</v>
      </c>
      <c r="Q60" s="182">
        <v>5.3951698735791087</v>
      </c>
      <c r="R60" s="182">
        <v>8.9018401578547781</v>
      </c>
      <c r="S60" s="182">
        <v>216.02524791763287</v>
      </c>
      <c r="T60" s="46"/>
      <c r="Y60" s="3"/>
      <c r="Z60" s="16"/>
      <c r="AA60" s="17"/>
      <c r="AC60" s="3"/>
      <c r="AD60" s="18"/>
      <c r="AE60" s="5"/>
      <c r="AF60" s="3"/>
    </row>
    <row r="61" spans="2:32" ht="11.25" customHeight="1" x14ac:dyDescent="0.2">
      <c r="B61" s="28">
        <f t="shared" si="2"/>
        <v>43</v>
      </c>
      <c r="C61" s="166" t="s">
        <v>51</v>
      </c>
      <c r="D61" s="35">
        <v>38874</v>
      </c>
      <c r="E61" s="36">
        <v>1998.53666146</v>
      </c>
      <c r="F61" s="180">
        <v>-0.70649363574504243</v>
      </c>
      <c r="G61" s="180">
        <v>32.354332155638211</v>
      </c>
      <c r="H61" s="181">
        <v>44253</v>
      </c>
      <c r="I61" s="182">
        <v>187.78</v>
      </c>
      <c r="J61" s="182">
        <v>-0.37139219015279723</v>
      </c>
      <c r="K61" s="182">
        <v>-1.0851243152128487</v>
      </c>
      <c r="L61" s="182">
        <v>-0.71379474435575574</v>
      </c>
      <c r="M61" s="182">
        <v>12.348929041522227</v>
      </c>
      <c r="N61" s="182">
        <v>7.1131139124979814</v>
      </c>
      <c r="O61" s="182">
        <v>-0.72954112920280423</v>
      </c>
      <c r="P61" s="182">
        <v>28.563603998357003</v>
      </c>
      <c r="Q61" s="182">
        <v>4.391816766733414</v>
      </c>
      <c r="R61" s="182">
        <v>7.985781916389123</v>
      </c>
      <c r="S61" s="182">
        <v>210.19256045823224</v>
      </c>
      <c r="T61" s="46"/>
      <c r="Y61" s="3"/>
      <c r="Z61" s="16"/>
      <c r="AA61" s="17"/>
      <c r="AC61" s="3"/>
      <c r="AD61" s="18"/>
      <c r="AE61" s="5"/>
      <c r="AF61" s="3"/>
    </row>
    <row r="62" spans="2:32" ht="11.25" customHeight="1" x14ac:dyDescent="0.2">
      <c r="B62" s="28">
        <f t="shared" si="2"/>
        <v>44</v>
      </c>
      <c r="C62" s="166" t="s">
        <v>49</v>
      </c>
      <c r="D62" s="35">
        <v>38121</v>
      </c>
      <c r="E62" s="36">
        <v>521.17163612000013</v>
      </c>
      <c r="F62" s="180">
        <v>3.1996217971729246</v>
      </c>
      <c r="G62" s="180">
        <v>48.159628122846819</v>
      </c>
      <c r="H62" s="181">
        <v>44253</v>
      </c>
      <c r="I62" s="182">
        <v>138.53</v>
      </c>
      <c r="J62" s="182">
        <v>0.26780544296467479</v>
      </c>
      <c r="K62" s="182">
        <v>-0.5313419975587208</v>
      </c>
      <c r="L62" s="182">
        <v>-0.32378759533745471</v>
      </c>
      <c r="M62" s="182">
        <v>13.978936975481361</v>
      </c>
      <c r="N62" s="182">
        <v>11.001602564102718</v>
      </c>
      <c r="O62" s="182">
        <v>-0.13696655132640068</v>
      </c>
      <c r="P62" s="182">
        <v>38.83543796352</v>
      </c>
      <c r="Q62" s="182">
        <v>4.3069046005572265</v>
      </c>
      <c r="R62" s="182">
        <v>12.566711299601984</v>
      </c>
      <c r="S62" s="182">
        <v>628.24773032976589</v>
      </c>
      <c r="T62" s="46"/>
      <c r="Y62" s="3"/>
      <c r="Z62" s="16"/>
      <c r="AA62" s="17"/>
      <c r="AC62" s="3"/>
      <c r="AD62" s="18"/>
      <c r="AE62" s="5"/>
      <c r="AF62" s="3"/>
    </row>
    <row r="63" spans="2:32" s="10" customFormat="1" ht="11.25" customHeight="1" x14ac:dyDescent="0.2">
      <c r="B63" s="28">
        <f t="shared" si="2"/>
        <v>45</v>
      </c>
      <c r="C63" s="166" t="s">
        <v>50</v>
      </c>
      <c r="D63" s="35">
        <v>35078</v>
      </c>
      <c r="E63" s="36">
        <v>869.54179099999999</v>
      </c>
      <c r="F63" s="180">
        <v>39.716943028762316</v>
      </c>
      <c r="G63" s="180">
        <v>74.691791138664328</v>
      </c>
      <c r="H63" s="181">
        <v>44253</v>
      </c>
      <c r="I63" s="182">
        <v>222.82</v>
      </c>
      <c r="J63" s="182">
        <v>0.11232421260727321</v>
      </c>
      <c r="K63" s="182">
        <v>-0.74390841462873558</v>
      </c>
      <c r="L63" s="182">
        <v>-0.42899276074712667</v>
      </c>
      <c r="M63" s="182">
        <v>13.712681806583383</v>
      </c>
      <c r="N63" s="182">
        <v>11.499199359487577</v>
      </c>
      <c r="O63" s="182">
        <v>-0.30425055928409162</v>
      </c>
      <c r="P63" s="182">
        <v>39.856891790107916</v>
      </c>
      <c r="Q63" s="182">
        <v>4.4044606878455461</v>
      </c>
      <c r="R63" s="182">
        <v>12.536590491173083</v>
      </c>
      <c r="S63" s="182">
        <v>706.42575510177994</v>
      </c>
      <c r="T63" s="49"/>
      <c r="U63" s="8"/>
      <c r="V63" s="8"/>
      <c r="W63" s="8"/>
      <c r="X63" s="8"/>
      <c r="Y63" s="8"/>
      <c r="Z63" s="50"/>
      <c r="AA63" s="51"/>
      <c r="AB63" s="8"/>
      <c r="AC63" s="8"/>
      <c r="AD63" s="13"/>
      <c r="AF63" s="8"/>
    </row>
    <row r="64" spans="2:32" ht="11.25" customHeight="1" x14ac:dyDescent="0.2">
      <c r="B64" s="28">
        <f t="shared" si="2"/>
        <v>46</v>
      </c>
      <c r="C64" s="166" t="s">
        <v>63</v>
      </c>
      <c r="D64" s="35">
        <v>40130</v>
      </c>
      <c r="E64" s="36">
        <v>3466</v>
      </c>
      <c r="F64" s="180">
        <v>43.817427385892117</v>
      </c>
      <c r="G64" s="180">
        <v>18.212824010914041</v>
      </c>
      <c r="H64" s="181">
        <v>44253</v>
      </c>
      <c r="I64" s="182">
        <v>114.5962</v>
      </c>
      <c r="J64" s="182">
        <v>-0.11505453759407258</v>
      </c>
      <c r="K64" s="182">
        <v>-0.57237850730414985</v>
      </c>
      <c r="L64" s="182">
        <v>-0.63798425415318993</v>
      </c>
      <c r="M64" s="182">
        <v>12.727959526763</v>
      </c>
      <c r="N64" s="182">
        <v>9.156495217339188</v>
      </c>
      <c r="O64" s="182">
        <v>-0.80071882909797942</v>
      </c>
      <c r="P64" s="182">
        <v>30.359535786358059</v>
      </c>
      <c r="Q64" s="182">
        <v>5.7898312845490851</v>
      </c>
      <c r="R64" s="182">
        <v>12.237562045611728</v>
      </c>
      <c r="S64" s="182">
        <v>268.43076770385966</v>
      </c>
      <c r="Y64" s="3"/>
      <c r="Z64" s="16"/>
      <c r="AA64" s="17"/>
      <c r="AC64" s="3"/>
      <c r="AD64" s="18"/>
      <c r="AE64" s="5"/>
      <c r="AF64" s="3"/>
    </row>
    <row r="65" spans="2:32" ht="11.25" customHeight="1" x14ac:dyDescent="0.2">
      <c r="B65" s="28">
        <f t="shared" si="2"/>
        <v>47</v>
      </c>
      <c r="C65" s="166" t="s">
        <v>53</v>
      </c>
      <c r="D65" s="35">
        <v>37326</v>
      </c>
      <c r="E65" s="36">
        <v>11687</v>
      </c>
      <c r="F65" s="180">
        <v>-1.558288409703501</v>
      </c>
      <c r="G65" s="180">
        <v>32.746478873239425</v>
      </c>
      <c r="H65" s="181">
        <v>44253</v>
      </c>
      <c r="I65" s="182">
        <v>102.92829999999999</v>
      </c>
      <c r="J65" s="182">
        <v>-6.7186096749938251E-2</v>
      </c>
      <c r="K65" s="182">
        <v>-0.44174686850124711</v>
      </c>
      <c r="L65" s="182">
        <v>8.6737437414363683E-2</v>
      </c>
      <c r="M65" s="182">
        <v>13.543855701059115</v>
      </c>
      <c r="N65" s="182">
        <v>11.913012372284125</v>
      </c>
      <c r="O65" s="182">
        <v>2.7016389619105574E-2</v>
      </c>
      <c r="P65" s="182">
        <v>32.94279477674602</v>
      </c>
      <c r="Q65" s="182">
        <v>5.0173042154538106</v>
      </c>
      <c r="R65" s="182">
        <v>20.45469981571275</v>
      </c>
      <c r="S65" s="182">
        <v>3318.8477741396482</v>
      </c>
      <c r="Y65" s="3"/>
      <c r="Z65" s="16"/>
      <c r="AA65" s="17"/>
      <c r="AC65" s="3"/>
      <c r="AD65" s="18"/>
      <c r="AE65" s="5"/>
      <c r="AF65" s="3"/>
    </row>
    <row r="66" spans="2:32" ht="11.25" customHeight="1" x14ac:dyDescent="0.2">
      <c r="B66" s="28">
        <f t="shared" si="2"/>
        <v>48</v>
      </c>
      <c r="C66" s="166" t="s">
        <v>57</v>
      </c>
      <c r="D66" s="35">
        <v>22951</v>
      </c>
      <c r="E66" s="36">
        <v>64131</v>
      </c>
      <c r="F66" s="180">
        <v>4.4717036457824211</v>
      </c>
      <c r="G66" s="180">
        <v>27.497017892644138</v>
      </c>
      <c r="H66" s="181">
        <v>44253</v>
      </c>
      <c r="I66" s="182">
        <v>72.34</v>
      </c>
      <c r="J66" s="182">
        <v>-0.39928404240671123</v>
      </c>
      <c r="K66" s="182">
        <v>-1.5246392594609137</v>
      </c>
      <c r="L66" s="182">
        <v>-1.4307126311486562</v>
      </c>
      <c r="M66" s="182">
        <v>12.01610405698359</v>
      </c>
      <c r="N66" s="182">
        <v>12.137653077042154</v>
      </c>
      <c r="O66" s="182">
        <v>-1.1883622455948428</v>
      </c>
      <c r="P66" s="182">
        <v>31.694884398324817</v>
      </c>
      <c r="Q66" s="182">
        <v>4.1912717845311587</v>
      </c>
      <c r="R66" s="182">
        <v>17.348813986787025</v>
      </c>
      <c r="S66" s="182">
        <v>4065.9150077480049</v>
      </c>
      <c r="Y66" s="3"/>
      <c r="Z66" s="16"/>
      <c r="AA66" s="17"/>
      <c r="AC66" s="3"/>
      <c r="AD66" s="18"/>
      <c r="AE66" s="5"/>
      <c r="AF66" s="3"/>
    </row>
    <row r="67" spans="2:32" ht="11.25" customHeight="1" x14ac:dyDescent="0.2">
      <c r="B67" s="28">
        <f t="shared" si="2"/>
        <v>49</v>
      </c>
      <c r="C67" s="166" t="s">
        <v>56</v>
      </c>
      <c r="D67" s="35">
        <v>39104</v>
      </c>
      <c r="E67" s="36">
        <v>18775</v>
      </c>
      <c r="F67" s="180">
        <v>3.6147902869757109</v>
      </c>
      <c r="G67" s="180">
        <v>37.023792147131807</v>
      </c>
      <c r="H67" s="181">
        <v>44253</v>
      </c>
      <c r="I67" s="182">
        <v>16.154499999999999</v>
      </c>
      <c r="J67" s="182">
        <v>-0.20386100386101669</v>
      </c>
      <c r="K67" s="182">
        <v>-0.88351688805721196</v>
      </c>
      <c r="L67" s="182">
        <v>0.16493157819674753</v>
      </c>
      <c r="M67" s="182">
        <v>12.343180616985116</v>
      </c>
      <c r="N67" s="182">
        <v>12.144310001318882</v>
      </c>
      <c r="O67" s="182">
        <v>0.38090622126114582</v>
      </c>
      <c r="P67" s="182">
        <v>34.97852642836834</v>
      </c>
      <c r="Q67" s="182">
        <v>5.7896322296730141</v>
      </c>
      <c r="R67" s="182">
        <v>13.401675896674892</v>
      </c>
      <c r="S67" s="182">
        <v>489.53374914220086</v>
      </c>
      <c r="Y67" s="3"/>
      <c r="Z67" s="16"/>
      <c r="AA67" s="17"/>
      <c r="AC67" s="3"/>
      <c r="AD67" s="18"/>
      <c r="AE67" s="5"/>
      <c r="AF67" s="3"/>
    </row>
    <row r="68" spans="2:32" ht="11.25" customHeight="1" x14ac:dyDescent="0.2">
      <c r="B68" s="28">
        <f t="shared" si="2"/>
        <v>50</v>
      </c>
      <c r="C68" s="166" t="s">
        <v>58</v>
      </c>
      <c r="D68" s="35">
        <v>38933</v>
      </c>
      <c r="E68" s="36">
        <v>9552</v>
      </c>
      <c r="F68" s="180">
        <v>28.283642224012894</v>
      </c>
      <c r="G68" s="180">
        <v>65.862128841812819</v>
      </c>
      <c r="H68" s="181">
        <v>44253</v>
      </c>
      <c r="I68" s="182">
        <v>78.86</v>
      </c>
      <c r="J68" s="182">
        <v>-8.868617762576303E-2</v>
      </c>
      <c r="K68" s="182">
        <v>-1.2274549098196363</v>
      </c>
      <c r="L68" s="182">
        <v>-0.90474993717013508</v>
      </c>
      <c r="M68" s="182">
        <v>9.9247281851129632</v>
      </c>
      <c r="N68" s="182">
        <v>10.324566312255246</v>
      </c>
      <c r="O68" s="182">
        <v>-0.40414246021724942</v>
      </c>
      <c r="P68" s="182">
        <v>31.061991025428171</v>
      </c>
      <c r="Q68" s="182">
        <v>4.7138494223874394</v>
      </c>
      <c r="R68" s="182">
        <v>12.832873771209385</v>
      </c>
      <c r="S68" s="182">
        <v>481.12230899979318</v>
      </c>
      <c r="Y68" s="3"/>
      <c r="Z68" s="16"/>
      <c r="AA68" s="17"/>
      <c r="AC68" s="3"/>
      <c r="AD68" s="18"/>
      <c r="AE68" s="5"/>
      <c r="AF68" s="3"/>
    </row>
    <row r="69" spans="2:32" ht="11.25" customHeight="1" x14ac:dyDescent="0.2">
      <c r="B69" s="21"/>
      <c r="C69" s="166"/>
      <c r="D69" s="22" t="s">
        <v>23</v>
      </c>
      <c r="E69" s="23">
        <v>143060.15842457997</v>
      </c>
      <c r="F69" s="180"/>
      <c r="G69" s="180"/>
      <c r="H69" s="180"/>
      <c r="I69" s="183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Y69" s="3"/>
      <c r="Z69" s="16"/>
      <c r="AA69" s="17"/>
      <c r="AC69" s="3"/>
      <c r="AD69" s="18"/>
      <c r="AE69" s="5"/>
      <c r="AF69" s="3"/>
    </row>
    <row r="70" spans="2:32" x14ac:dyDescent="0.2">
      <c r="B70" s="60"/>
      <c r="C70" s="164"/>
      <c r="D70" s="61"/>
      <c r="E70" s="62"/>
      <c r="F70" s="63"/>
      <c r="G70" s="63"/>
      <c r="H70" s="63"/>
      <c r="I70" s="64"/>
      <c r="J70" s="65"/>
      <c r="K70" s="65"/>
      <c r="L70" s="65"/>
      <c r="M70" s="65"/>
      <c r="N70" s="65"/>
      <c r="O70" s="65"/>
      <c r="P70" s="65"/>
      <c r="Q70" s="65"/>
      <c r="R70" s="44"/>
      <c r="S70" s="45"/>
      <c r="Y70" s="3"/>
      <c r="Z70" s="16"/>
      <c r="AA70" s="17"/>
      <c r="AC70" s="3"/>
      <c r="AD70" s="18"/>
      <c r="AE70" s="5"/>
      <c r="AF70" s="3"/>
    </row>
    <row r="71" spans="2:32" x14ac:dyDescent="0.2">
      <c r="B71" s="196" t="s">
        <v>308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8"/>
    </row>
    <row r="72" spans="2:32" s="10" customFormat="1" ht="11.25" customHeight="1" x14ac:dyDescent="0.2">
      <c r="B72" s="28">
        <v>51</v>
      </c>
      <c r="C72" s="166" t="s">
        <v>75</v>
      </c>
      <c r="D72" s="35">
        <v>38755</v>
      </c>
      <c r="E72" s="36">
        <v>720</v>
      </c>
      <c r="F72" s="180">
        <v>-1.2345679012345734</v>
      </c>
      <c r="G72" s="180">
        <v>26.094570928196138</v>
      </c>
      <c r="H72" s="181">
        <v>44253</v>
      </c>
      <c r="I72" s="182">
        <v>12.3881</v>
      </c>
      <c r="J72" s="182">
        <v>-0.74751229829987942</v>
      </c>
      <c r="K72" s="182">
        <v>-1.089855165035214</v>
      </c>
      <c r="L72" s="182">
        <v>2.4749977251859345</v>
      </c>
      <c r="M72" s="182">
        <v>17.13075461172615</v>
      </c>
      <c r="N72" s="182">
        <v>7.2832139671432872</v>
      </c>
      <c r="O72" s="182">
        <v>2.6933152065786947</v>
      </c>
      <c r="P72" s="182">
        <v>23.749825185303596</v>
      </c>
      <c r="Q72" s="182">
        <v>8.9437257609202181</v>
      </c>
      <c r="R72" s="182">
        <v>8.1482652023770807</v>
      </c>
      <c r="S72" s="182">
        <v>225.41461823089804</v>
      </c>
      <c r="T72" s="49"/>
      <c r="U72" s="8"/>
      <c r="V72" s="8"/>
      <c r="W72" s="8"/>
      <c r="X72" s="8"/>
      <c r="Y72" s="8"/>
      <c r="Z72" s="50"/>
      <c r="AA72" s="51"/>
      <c r="AB72" s="8"/>
      <c r="AC72" s="8"/>
      <c r="AD72" s="13"/>
      <c r="AF72" s="8"/>
    </row>
    <row r="73" spans="2:32" s="10" customFormat="1" ht="11.25" customHeight="1" x14ac:dyDescent="0.2">
      <c r="B73" s="28">
        <f>1+B72</f>
        <v>52</v>
      </c>
      <c r="C73" s="166" t="s">
        <v>73</v>
      </c>
      <c r="D73" s="35">
        <v>43283</v>
      </c>
      <c r="E73" s="36">
        <v>7232</v>
      </c>
      <c r="F73" s="180">
        <v>11.381487756044972</v>
      </c>
      <c r="G73" s="180">
        <v>41.084666406554817</v>
      </c>
      <c r="H73" s="181">
        <v>44253</v>
      </c>
      <c r="I73" s="182">
        <v>24.674800000000001</v>
      </c>
      <c r="J73" s="182">
        <v>-0.6762522743007926</v>
      </c>
      <c r="K73" s="182">
        <v>-3.5307824332724835</v>
      </c>
      <c r="L73" s="182">
        <v>-3.9820064518388154</v>
      </c>
      <c r="M73" s="182">
        <v>19.479563623686079</v>
      </c>
      <c r="N73" s="182">
        <v>15.395011902034117</v>
      </c>
      <c r="O73" s="182">
        <v>-3.2770434482650046</v>
      </c>
      <c r="P73" s="182">
        <v>36.455285991583452</v>
      </c>
      <c r="Q73" s="182">
        <v>7.7426904670417018</v>
      </c>
      <c r="R73" s="182">
        <v>-0.76260348195573702</v>
      </c>
      <c r="S73" s="182">
        <v>-2.0118023620604553</v>
      </c>
      <c r="T73" s="8"/>
      <c r="U73" s="8"/>
      <c r="V73" s="8"/>
      <c r="W73" s="8"/>
      <c r="X73" s="8"/>
      <c r="Y73" s="8"/>
      <c r="Z73" s="50"/>
      <c r="AA73" s="51"/>
      <c r="AB73" s="8"/>
      <c r="AC73" s="8"/>
      <c r="AD73" s="13"/>
      <c r="AF73" s="8"/>
    </row>
    <row r="74" spans="2:32" ht="11.25" customHeight="1" x14ac:dyDescent="0.2">
      <c r="B74" s="28">
        <f t="shared" ref="B74:B76" si="3">1+B73</f>
        <v>53</v>
      </c>
      <c r="C74" s="166" t="s">
        <v>74</v>
      </c>
      <c r="D74" s="35">
        <v>43283</v>
      </c>
      <c r="E74" s="36">
        <v>2644</v>
      </c>
      <c r="F74" s="180">
        <v>11.749788672865602</v>
      </c>
      <c r="G74" s="180">
        <v>43.306233062330612</v>
      </c>
      <c r="H74" s="181">
        <v>44253</v>
      </c>
      <c r="I74" s="182">
        <v>9.016</v>
      </c>
      <c r="J74" s="182">
        <v>-0.66108417805200714</v>
      </c>
      <c r="K74" s="182">
        <v>-3.5205992509363293</v>
      </c>
      <c r="L74" s="182">
        <v>-3.7739071038251248</v>
      </c>
      <c r="M74" s="182">
        <v>20.235777345104488</v>
      </c>
      <c r="N74" s="182">
        <v>17.45394856830216</v>
      </c>
      <c r="O74" s="182">
        <v>-3.1193922396655971</v>
      </c>
      <c r="P74" s="182">
        <v>38.848677118304934</v>
      </c>
      <c r="Q74" s="182">
        <v>8.2612872238233095</v>
      </c>
      <c r="R74" s="182">
        <v>0.14577742845485187</v>
      </c>
      <c r="S74" s="182">
        <v>0.38747606110578481</v>
      </c>
      <c r="Y74" s="3"/>
      <c r="Z74" s="16"/>
      <c r="AA74" s="17"/>
      <c r="AC74" s="3"/>
      <c r="AD74" s="18"/>
      <c r="AE74" s="5"/>
      <c r="AF74" s="3"/>
    </row>
    <row r="75" spans="2:32" ht="11.25" customHeight="1" x14ac:dyDescent="0.2">
      <c r="B75" s="28">
        <f t="shared" si="3"/>
        <v>54</v>
      </c>
      <c r="C75" s="166" t="s">
        <v>71</v>
      </c>
      <c r="D75" s="35">
        <v>43145</v>
      </c>
      <c r="E75" s="36">
        <v>445</v>
      </c>
      <c r="F75" s="180">
        <v>-26.688632619439868</v>
      </c>
      <c r="G75" s="180">
        <v>-23.010380622837367</v>
      </c>
      <c r="H75" s="181">
        <v>44253</v>
      </c>
      <c r="I75" s="182">
        <v>8.9156999999999993</v>
      </c>
      <c r="J75" s="182">
        <v>-9.3007619901386285E-2</v>
      </c>
      <c r="K75" s="182">
        <v>-1.7629494143702407</v>
      </c>
      <c r="L75" s="182">
        <v>-8.7263643902089409</v>
      </c>
      <c r="M75" s="182">
        <v>0.83694312179782848</v>
      </c>
      <c r="N75" s="182">
        <v>-2.5532007913173338</v>
      </c>
      <c r="O75" s="182">
        <v>-8.5062496151714804</v>
      </c>
      <c r="P75" s="182">
        <v>16.561858567898781</v>
      </c>
      <c r="Q75" s="182">
        <v>-2.7466593946005147</v>
      </c>
      <c r="R75" s="182">
        <v>-3.7102434924219829</v>
      </c>
      <c r="S75" s="182">
        <v>-10.84299999999967</v>
      </c>
      <c r="U75" s="19"/>
      <c r="Y75" s="3"/>
      <c r="Z75" s="16"/>
      <c r="AA75" s="17"/>
      <c r="AC75" s="3"/>
      <c r="AD75" s="18"/>
      <c r="AE75" s="5"/>
      <c r="AF75" s="3"/>
    </row>
    <row r="76" spans="2:32" ht="11.25" customHeight="1" x14ac:dyDescent="0.2">
      <c r="B76" s="28">
        <f t="shared" si="3"/>
        <v>55</v>
      </c>
      <c r="C76" s="166" t="s">
        <v>72</v>
      </c>
      <c r="D76" s="35">
        <v>43196</v>
      </c>
      <c r="E76" s="36">
        <v>1718</v>
      </c>
      <c r="F76" s="180">
        <v>55.615942028985501</v>
      </c>
      <c r="G76" s="180">
        <v>173.56687898089174</v>
      </c>
      <c r="H76" s="181">
        <v>44253</v>
      </c>
      <c r="I76" s="182">
        <v>79.337900000000005</v>
      </c>
      <c r="J76" s="182">
        <v>-4.3717857295844098E-2</v>
      </c>
      <c r="K76" s="182">
        <v>-1.4746899735984087</v>
      </c>
      <c r="L76" s="182">
        <v>-8.1109785617493717</v>
      </c>
      <c r="M76" s="182">
        <v>1.2049499128113261</v>
      </c>
      <c r="N76" s="182">
        <v>-2.0947635231024719</v>
      </c>
      <c r="O76" s="182">
        <v>-7.7408348896326302</v>
      </c>
      <c r="P76" s="182">
        <v>16.822846877622432</v>
      </c>
      <c r="Q76" s="182">
        <v>-1.9369631048761549</v>
      </c>
      <c r="R76" s="182">
        <v>-7.6744737238336409</v>
      </c>
      <c r="S76" s="182">
        <v>-20.662100000000592</v>
      </c>
      <c r="T76" s="46"/>
      <c r="Y76" s="3"/>
      <c r="Z76" s="16"/>
      <c r="AA76" s="17"/>
      <c r="AC76" s="3"/>
      <c r="AD76" s="18"/>
      <c r="AE76" s="5"/>
      <c r="AF76" s="3"/>
    </row>
    <row r="77" spans="2:32" ht="11.25" customHeight="1" x14ac:dyDescent="0.2">
      <c r="B77" s="28"/>
      <c r="C77" s="166"/>
      <c r="D77" s="22" t="s">
        <v>23</v>
      </c>
      <c r="E77" s="23">
        <v>12759</v>
      </c>
      <c r="F77" s="180"/>
      <c r="G77" s="180"/>
      <c r="H77" s="180"/>
      <c r="I77" s="185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Y77" s="3"/>
      <c r="Z77" s="16"/>
      <c r="AA77" s="17"/>
      <c r="AC77" s="3"/>
      <c r="AD77" s="18"/>
      <c r="AE77" s="5"/>
      <c r="AF77" s="3"/>
    </row>
    <row r="78" spans="2:32" ht="11.25" customHeight="1" x14ac:dyDescent="0.2">
      <c r="D78" s="4"/>
      <c r="S78" s="5"/>
      <c r="Y78" s="3"/>
      <c r="Z78" s="16"/>
      <c r="AA78" s="17"/>
      <c r="AC78" s="3"/>
      <c r="AD78" s="18"/>
      <c r="AE78" s="5"/>
      <c r="AF78" s="3"/>
    </row>
    <row r="79" spans="2:32" x14ac:dyDescent="0.2">
      <c r="B79" s="196" t="s">
        <v>307</v>
      </c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8"/>
    </row>
    <row r="80" spans="2:32" s="10" customFormat="1" ht="11.25" customHeight="1" x14ac:dyDescent="0.2">
      <c r="B80" s="28">
        <v>56</v>
      </c>
      <c r="C80" s="166" t="s">
        <v>82</v>
      </c>
      <c r="D80" s="35">
        <v>41436</v>
      </c>
      <c r="E80" s="36">
        <v>3481.76</v>
      </c>
      <c r="F80" s="187">
        <v>33.618856831456732</v>
      </c>
      <c r="G80" s="187">
        <v>69.924841386041976</v>
      </c>
      <c r="H80" s="181">
        <v>44253</v>
      </c>
      <c r="I80" s="185">
        <v>16.879799999999999</v>
      </c>
      <c r="J80" s="182">
        <v>-0.13134540291090957</v>
      </c>
      <c r="K80" s="182">
        <v>-0.5250782313526603</v>
      </c>
      <c r="L80" s="182">
        <v>2.5722358946313584</v>
      </c>
      <c r="M80" s="182">
        <v>15.328327514467421</v>
      </c>
      <c r="N80" s="182">
        <v>16.569179241048371</v>
      </c>
      <c r="O80" s="182">
        <v>2.6065284785119713</v>
      </c>
      <c r="P80" s="182">
        <v>38.354480180977646</v>
      </c>
      <c r="Q80" s="182">
        <v>7.977508683720691</v>
      </c>
      <c r="R80" s="182">
        <v>10.06858248319733</v>
      </c>
      <c r="S80" s="182">
        <v>109.6765808714725</v>
      </c>
      <c r="T80" s="49"/>
      <c r="U80" s="8"/>
      <c r="V80" s="8"/>
      <c r="W80" s="8"/>
      <c r="X80" s="8"/>
      <c r="Y80" s="50"/>
      <c r="Z80" s="51"/>
      <c r="AA80" s="8"/>
      <c r="AB80" s="8"/>
      <c r="AC80" s="13"/>
      <c r="AE80" s="8"/>
    </row>
    <row r="81" spans="2:32" ht="11.25" customHeight="1" x14ac:dyDescent="0.2">
      <c r="B81" s="28">
        <f>1+B80</f>
        <v>57</v>
      </c>
      <c r="C81" s="166" t="s">
        <v>90</v>
      </c>
      <c r="D81" s="35">
        <v>43151</v>
      </c>
      <c r="E81" s="36">
        <v>356.092241</v>
      </c>
      <c r="F81" s="182">
        <v>29.22043311829945</v>
      </c>
      <c r="G81" s="182">
        <v>180.36184220057146</v>
      </c>
      <c r="H81" s="181">
        <v>44253</v>
      </c>
      <c r="I81" s="185">
        <v>44.605600000000003</v>
      </c>
      <c r="J81" s="182">
        <v>-1.0699077359829667</v>
      </c>
      <c r="K81" s="182">
        <v>-1.2977931983687463</v>
      </c>
      <c r="L81" s="182">
        <v>-1.8613206135757565</v>
      </c>
      <c r="M81" s="182">
        <v>18.909264427934392</v>
      </c>
      <c r="N81" s="182">
        <v>15.41711840154445</v>
      </c>
      <c r="O81" s="182">
        <v>-3.5479518405756805</v>
      </c>
      <c r="P81" s="182">
        <v>49.124754275933412</v>
      </c>
      <c r="Q81" s="182">
        <v>6.8042017148781886</v>
      </c>
      <c r="R81" s="182">
        <v>-3.7106827721752222</v>
      </c>
      <c r="S81" s="182">
        <v>-10.788799999999267</v>
      </c>
      <c r="T81" s="46"/>
    </row>
    <row r="82" spans="2:32" ht="11.25" customHeight="1" x14ac:dyDescent="0.2">
      <c r="B82" s="28">
        <f t="shared" ref="B82:B95" si="4">1+B81</f>
        <v>58</v>
      </c>
      <c r="C82" s="166" t="s">
        <v>80</v>
      </c>
      <c r="D82" s="35">
        <v>34893</v>
      </c>
      <c r="E82" s="36">
        <v>4416</v>
      </c>
      <c r="F82" s="182">
        <v>2.0332717190388205</v>
      </c>
      <c r="G82" s="182">
        <v>27.225583405358677</v>
      </c>
      <c r="H82" s="181">
        <v>44253</v>
      </c>
      <c r="I82" s="185">
        <v>17.762</v>
      </c>
      <c r="J82" s="182">
        <v>-1.1821595239824845E-2</v>
      </c>
      <c r="K82" s="182">
        <v>-0.3148483845078931</v>
      </c>
      <c r="L82" s="182">
        <v>2.193224707723429</v>
      </c>
      <c r="M82" s="182">
        <v>14.224345824142603</v>
      </c>
      <c r="N82" s="182">
        <v>14.189097969128772</v>
      </c>
      <c r="O82" s="182">
        <v>2.2567645365572542</v>
      </c>
      <c r="P82" s="182">
        <v>33.37237940770126</v>
      </c>
      <c r="Q82" s="182">
        <v>7.0877345294939387</v>
      </c>
      <c r="R82" s="182">
        <v>15.006605175336274</v>
      </c>
      <c r="S82" s="182">
        <v>953.1054558787165</v>
      </c>
      <c r="T82" s="46"/>
    </row>
    <row r="83" spans="2:32" ht="11.25" customHeight="1" x14ac:dyDescent="0.2">
      <c r="B83" s="28">
        <f t="shared" si="4"/>
        <v>59</v>
      </c>
      <c r="C83" s="166" t="s">
        <v>81</v>
      </c>
      <c r="D83" s="35">
        <v>39075</v>
      </c>
      <c r="E83" s="36">
        <v>9256</v>
      </c>
      <c r="F83" s="182">
        <v>0.37956837653183584</v>
      </c>
      <c r="G83" s="182">
        <v>55.119825708061001</v>
      </c>
      <c r="H83" s="181">
        <v>44253</v>
      </c>
      <c r="I83" s="185">
        <v>162.68</v>
      </c>
      <c r="J83" s="182">
        <v>-1.2292562999371981E-2</v>
      </c>
      <c r="K83" s="182">
        <v>-0.79882919690225096</v>
      </c>
      <c r="L83" s="182">
        <v>2.0513142211906477</v>
      </c>
      <c r="M83" s="182">
        <v>12.526803624541705</v>
      </c>
      <c r="N83" s="182">
        <v>15.745286374955491</v>
      </c>
      <c r="O83" s="182">
        <v>2.6955368979231231</v>
      </c>
      <c r="P83" s="182">
        <v>36.065573770491731</v>
      </c>
      <c r="Q83" s="182">
        <v>6.8154957321076237</v>
      </c>
      <c r="R83" s="182">
        <v>13.847736849640423</v>
      </c>
      <c r="S83" s="182">
        <v>529.5568279679544</v>
      </c>
      <c r="T83" s="46"/>
    </row>
    <row r="84" spans="2:32" ht="11.25" customHeight="1" x14ac:dyDescent="0.2">
      <c r="B84" s="28">
        <f t="shared" si="4"/>
        <v>60</v>
      </c>
      <c r="C84" s="166" t="s">
        <v>88</v>
      </c>
      <c r="D84" s="35">
        <v>39328</v>
      </c>
      <c r="E84" s="36">
        <v>2327.41</v>
      </c>
      <c r="F84" s="182">
        <v>5.9184657953180064</v>
      </c>
      <c r="G84" s="182">
        <v>22.530732580483814</v>
      </c>
      <c r="H84" s="181">
        <v>44253</v>
      </c>
      <c r="I84" s="185">
        <v>55.278199999999998</v>
      </c>
      <c r="J84" s="182">
        <v>-0.21607317244878299</v>
      </c>
      <c r="K84" s="182">
        <v>-0.66203505694870657</v>
      </c>
      <c r="L84" s="182">
        <v>2.3575594852328408</v>
      </c>
      <c r="M84" s="182">
        <v>15.462397259558669</v>
      </c>
      <c r="N84" s="182">
        <v>16.069223856277869</v>
      </c>
      <c r="O84" s="182">
        <v>2.4093282966854757</v>
      </c>
      <c r="P84" s="182">
        <v>37.877004120481892</v>
      </c>
      <c r="Q84" s="182">
        <v>7.863269877693746</v>
      </c>
      <c r="R84" s="182">
        <v>12.191893985041634</v>
      </c>
      <c r="S84" s="182">
        <v>372.21282053380878</v>
      </c>
      <c r="T84" s="46"/>
    </row>
    <row r="85" spans="2:32" ht="11.25" customHeight="1" x14ac:dyDescent="0.2">
      <c r="B85" s="28">
        <f t="shared" si="4"/>
        <v>61</v>
      </c>
      <c r="C85" s="166" t="s">
        <v>87</v>
      </c>
      <c r="D85" s="35">
        <v>38231</v>
      </c>
      <c r="E85" s="36">
        <v>3610</v>
      </c>
      <c r="F85" s="182">
        <v>2.7319294251565207</v>
      </c>
      <c r="G85" s="182">
        <v>35.918674698795172</v>
      </c>
      <c r="H85" s="181">
        <v>44253</v>
      </c>
      <c r="I85" s="185">
        <v>11.53</v>
      </c>
      <c r="J85" s="182">
        <v>0</v>
      </c>
      <c r="K85" s="182">
        <v>-0.25951557093426558</v>
      </c>
      <c r="L85" s="182">
        <v>2.6714158504007157</v>
      </c>
      <c r="M85" s="182">
        <v>14.498510427010935</v>
      </c>
      <c r="N85" s="182">
        <v>14.045499505440272</v>
      </c>
      <c r="O85" s="182">
        <v>2.7629233511586415</v>
      </c>
      <c r="P85" s="182">
        <v>32.681242807825228</v>
      </c>
      <c r="Q85" s="182">
        <v>6.4635272391504905</v>
      </c>
      <c r="R85" s="182">
        <v>11.771622705322283</v>
      </c>
      <c r="S85" s="182">
        <v>527.19771543567799</v>
      </c>
      <c r="Y85" s="3"/>
      <c r="Z85" s="16"/>
      <c r="AA85" s="17"/>
      <c r="AC85" s="3"/>
      <c r="AD85" s="18"/>
      <c r="AE85" s="5"/>
      <c r="AF85" s="3"/>
    </row>
    <row r="86" spans="2:32" ht="11.25" customHeight="1" x14ac:dyDescent="0.2">
      <c r="B86" s="28">
        <f t="shared" si="4"/>
        <v>62</v>
      </c>
      <c r="C86" s="166" t="s">
        <v>78</v>
      </c>
      <c r="D86" s="35">
        <v>39104</v>
      </c>
      <c r="E86" s="36">
        <v>2525</v>
      </c>
      <c r="F86" s="182">
        <v>-0.43375394321766292</v>
      </c>
      <c r="G86" s="182">
        <v>38.507953922106417</v>
      </c>
      <c r="H86" s="181">
        <v>44253</v>
      </c>
      <c r="I86" s="186">
        <v>624.68629999999996</v>
      </c>
      <c r="J86" s="182">
        <v>-7.4733645416691363E-2</v>
      </c>
      <c r="K86" s="182">
        <v>-0.2684206526646582</v>
      </c>
      <c r="L86" s="182">
        <v>2.4553074636892047</v>
      </c>
      <c r="M86" s="182">
        <v>14.47946892969696</v>
      </c>
      <c r="N86" s="182">
        <v>15.571592408701962</v>
      </c>
      <c r="O86" s="182">
        <v>2.7072934135674354</v>
      </c>
      <c r="P86" s="182">
        <v>37.094829478119621</v>
      </c>
      <c r="Q86" s="182">
        <v>7.0987800895109032</v>
      </c>
      <c r="R86" s="182">
        <v>13.683239460874198</v>
      </c>
      <c r="S86" s="182">
        <v>510.52196591979771</v>
      </c>
      <c r="Y86" s="3"/>
      <c r="Z86" s="16"/>
      <c r="AA86" s="17"/>
      <c r="AC86" s="3"/>
      <c r="AD86" s="18"/>
      <c r="AE86" s="5"/>
      <c r="AF86" s="3"/>
    </row>
    <row r="87" spans="2:32" ht="11.25" customHeight="1" x14ac:dyDescent="0.2">
      <c r="B87" s="28">
        <f t="shared" si="4"/>
        <v>63</v>
      </c>
      <c r="C87" s="166" t="s">
        <v>83</v>
      </c>
      <c r="D87" s="35">
        <v>41701</v>
      </c>
      <c r="E87" s="36">
        <v>136.6</v>
      </c>
      <c r="F87" s="182">
        <v>34.647609659930993</v>
      </c>
      <c r="G87" s="182">
        <v>69.245827706260599</v>
      </c>
      <c r="H87" s="181">
        <v>44253</v>
      </c>
      <c r="I87" s="186">
        <v>110.95</v>
      </c>
      <c r="J87" s="182">
        <v>-0.49327354260088052</v>
      </c>
      <c r="K87" s="182">
        <v>-1.7793909348441717</v>
      </c>
      <c r="L87" s="182">
        <v>-0.84011082312980268</v>
      </c>
      <c r="M87" s="182">
        <v>21.058374249863675</v>
      </c>
      <c r="N87" s="182">
        <v>18.792675741883613</v>
      </c>
      <c r="O87" s="182">
        <v>-0.71588366890374955</v>
      </c>
      <c r="P87" s="182">
        <v>39.656486045087469</v>
      </c>
      <c r="Q87" s="182">
        <v>2.9698375870070404</v>
      </c>
      <c r="R87" s="182">
        <v>4.4099867542914728</v>
      </c>
      <c r="S87" s="182">
        <v>35.21978482142756</v>
      </c>
      <c r="Y87" s="3"/>
      <c r="Z87" s="16"/>
      <c r="AA87" s="17"/>
      <c r="AC87" s="3"/>
      <c r="AD87" s="18"/>
      <c r="AE87" s="5"/>
      <c r="AF87" s="3"/>
    </row>
    <row r="88" spans="2:32" ht="11.25" customHeight="1" x14ac:dyDescent="0.2">
      <c r="B88" s="28">
        <f t="shared" si="4"/>
        <v>64</v>
      </c>
      <c r="C88" s="166" t="s">
        <v>91</v>
      </c>
      <c r="D88" s="35">
        <v>44036</v>
      </c>
      <c r="E88" s="36">
        <v>799.94</v>
      </c>
      <c r="F88" s="182">
        <v>27.127963892950223</v>
      </c>
      <c r="G88" s="182" t="s">
        <v>33</v>
      </c>
      <c r="H88" s="181">
        <v>44253</v>
      </c>
      <c r="I88" s="186">
        <v>130.4</v>
      </c>
      <c r="J88" s="182">
        <v>0.53970701619121542</v>
      </c>
      <c r="K88" s="182">
        <v>7.6692997929450613E-3</v>
      </c>
      <c r="L88" s="182">
        <v>2.6771653543306906</v>
      </c>
      <c r="M88" s="182">
        <v>22.21180880974687</v>
      </c>
      <c r="N88" s="182">
        <v>27.480692149770135</v>
      </c>
      <c r="O88" s="182">
        <v>0.95223349074862185</v>
      </c>
      <c r="P88" s="182">
        <v>33.686079999999841</v>
      </c>
      <c r="Q88" s="182">
        <v>10.12583396672575</v>
      </c>
      <c r="R88" s="182">
        <v>62.959789873772287</v>
      </c>
      <c r="S88" s="182">
        <v>33.686079999999841</v>
      </c>
      <c r="Y88" s="3"/>
      <c r="Z88" s="16"/>
      <c r="AA88" s="17"/>
      <c r="AC88" s="3"/>
      <c r="AD88" s="18"/>
      <c r="AE88" s="5"/>
      <c r="AF88" s="3"/>
    </row>
    <row r="89" spans="2:32" ht="11.25" customHeight="1" x14ac:dyDescent="0.2">
      <c r="B89" s="28">
        <f t="shared" si="4"/>
        <v>65</v>
      </c>
      <c r="C89" s="166" t="s">
        <v>89</v>
      </c>
      <c r="D89" s="35">
        <v>41222</v>
      </c>
      <c r="E89" s="36">
        <v>321.99</v>
      </c>
      <c r="F89" s="182">
        <v>208.95221646516987</v>
      </c>
      <c r="G89" s="182">
        <v>211.40232108317213</v>
      </c>
      <c r="H89" s="181">
        <v>44253</v>
      </c>
      <c r="I89" s="185">
        <v>89.324100000000001</v>
      </c>
      <c r="J89" s="182">
        <v>6.2732375843110866E-2</v>
      </c>
      <c r="K89" s="182">
        <v>0.70292647400360675</v>
      </c>
      <c r="L89" s="182">
        <v>1.8743007298072101</v>
      </c>
      <c r="M89" s="182">
        <v>11.336424484912012</v>
      </c>
      <c r="N89" s="182">
        <v>10.031744154678023</v>
      </c>
      <c r="O89" s="182">
        <v>2.2073345157046287</v>
      </c>
      <c r="P89" s="182">
        <v>27.662940714919728</v>
      </c>
      <c r="Q89" s="182">
        <v>5.0905146398769308</v>
      </c>
      <c r="R89" s="182">
        <v>3.3610132052092068</v>
      </c>
      <c r="S89" s="182">
        <v>31.589152780876528</v>
      </c>
      <c r="Y89" s="3"/>
      <c r="Z89" s="16"/>
      <c r="AA89" s="17"/>
      <c r="AC89" s="3"/>
      <c r="AD89" s="18"/>
      <c r="AE89" s="5"/>
      <c r="AF89" s="3"/>
    </row>
    <row r="90" spans="2:32" ht="11.25" customHeight="1" x14ac:dyDescent="0.2">
      <c r="B90" s="28">
        <f t="shared" si="4"/>
        <v>66</v>
      </c>
      <c r="C90" s="166" t="s">
        <v>84</v>
      </c>
      <c r="D90" s="35">
        <v>41786</v>
      </c>
      <c r="E90" s="36">
        <v>341</v>
      </c>
      <c r="F90" s="182">
        <v>6.5625000000000044</v>
      </c>
      <c r="G90" s="182">
        <v>72.222222222222229</v>
      </c>
      <c r="H90" s="181">
        <v>44253</v>
      </c>
      <c r="I90" s="185">
        <v>105.9265</v>
      </c>
      <c r="J90" s="182">
        <v>-0.84304450836912848</v>
      </c>
      <c r="K90" s="182">
        <v>-1.7160592339667158</v>
      </c>
      <c r="L90" s="182">
        <v>2.8666292464355925</v>
      </c>
      <c r="M90" s="182">
        <v>17.567048617739633</v>
      </c>
      <c r="N90" s="182">
        <v>17.503405526048297</v>
      </c>
      <c r="O90" s="182">
        <v>2.3704574205813289</v>
      </c>
      <c r="P90" s="182">
        <v>36.556189965437504</v>
      </c>
      <c r="Q90" s="182">
        <v>7.9686184493510837</v>
      </c>
      <c r="R90" s="182">
        <v>8.5736606683149077</v>
      </c>
      <c r="S90" s="182">
        <v>74.364608779109659</v>
      </c>
      <c r="Y90" s="3"/>
      <c r="Z90" s="16"/>
      <c r="AA90" s="17"/>
      <c r="AC90" s="3"/>
      <c r="AD90" s="18"/>
      <c r="AE90" s="5"/>
      <c r="AF90" s="3"/>
    </row>
    <row r="91" spans="2:32" s="10" customFormat="1" ht="11.25" customHeight="1" x14ac:dyDescent="0.2">
      <c r="B91" s="28">
        <f t="shared" si="4"/>
        <v>67</v>
      </c>
      <c r="C91" s="166" t="s">
        <v>79</v>
      </c>
      <c r="D91" s="35">
        <v>40673</v>
      </c>
      <c r="E91" s="36">
        <v>599</v>
      </c>
      <c r="F91" s="182">
        <v>-19.597315436241615</v>
      </c>
      <c r="G91" s="182">
        <v>11.545623836126628</v>
      </c>
      <c r="H91" s="181">
        <v>44253</v>
      </c>
      <c r="I91" s="185">
        <v>125.8052</v>
      </c>
      <c r="J91" s="182">
        <v>-0.5732214762448562</v>
      </c>
      <c r="K91" s="182">
        <v>-1.3359098915680989</v>
      </c>
      <c r="L91" s="182">
        <v>3.2668064295294785</v>
      </c>
      <c r="M91" s="182">
        <v>16.018141610058613</v>
      </c>
      <c r="N91" s="182">
        <v>15.663160139966825</v>
      </c>
      <c r="O91" s="182">
        <v>2.9835339573757613</v>
      </c>
      <c r="P91" s="182">
        <v>34.323312886710731</v>
      </c>
      <c r="Q91" s="182">
        <v>7.4006030576319271</v>
      </c>
      <c r="R91" s="182">
        <v>12.207473129337876</v>
      </c>
      <c r="S91" s="182">
        <v>209.47431102435166</v>
      </c>
      <c r="T91" s="49"/>
      <c r="U91" s="3"/>
      <c r="V91" s="8"/>
      <c r="W91" s="8"/>
      <c r="X91" s="8"/>
      <c r="Y91" s="8"/>
      <c r="Z91" s="50"/>
      <c r="AA91" s="51"/>
      <c r="AB91" s="8"/>
      <c r="AC91" s="8"/>
      <c r="AD91" s="13"/>
      <c r="AF91" s="8"/>
    </row>
    <row r="92" spans="2:32" s="10" customFormat="1" ht="11.25" customHeight="1" x14ac:dyDescent="0.2">
      <c r="B92" s="28">
        <f t="shared" si="4"/>
        <v>68</v>
      </c>
      <c r="C92" s="166" t="s">
        <v>76</v>
      </c>
      <c r="D92" s="35">
        <v>37617</v>
      </c>
      <c r="E92" s="36">
        <v>516.09696967000002</v>
      </c>
      <c r="F92" s="182">
        <v>-2.5649553454499707</v>
      </c>
      <c r="G92" s="182">
        <v>20.011874422215747</v>
      </c>
      <c r="H92" s="181">
        <v>44253</v>
      </c>
      <c r="I92" s="185">
        <v>106.66</v>
      </c>
      <c r="J92" s="182">
        <v>-0.10302519434297608</v>
      </c>
      <c r="K92" s="182">
        <v>-0.86439260154289599</v>
      </c>
      <c r="L92" s="182">
        <v>1.2915479582145784</v>
      </c>
      <c r="M92" s="182">
        <v>16.619287120052341</v>
      </c>
      <c r="N92" s="182">
        <v>12.879669806328531</v>
      </c>
      <c r="O92" s="182">
        <v>1.32041417307871</v>
      </c>
      <c r="P92" s="182">
        <v>36.254471129279352</v>
      </c>
      <c r="Q92" s="182">
        <v>6.5747402078336181</v>
      </c>
      <c r="R92" s="182">
        <v>13.36506800083248</v>
      </c>
      <c r="S92" s="182">
        <v>878.31248200593427</v>
      </c>
      <c r="T92" s="49"/>
      <c r="U92" s="3"/>
      <c r="V92" s="8"/>
      <c r="W92" s="8"/>
      <c r="X92" s="8"/>
      <c r="Y92" s="50"/>
      <c r="Z92" s="51"/>
      <c r="AA92" s="8"/>
      <c r="AB92" s="8"/>
      <c r="AC92" s="13"/>
      <c r="AE92" s="8"/>
    </row>
    <row r="93" spans="2:32" ht="11.25" customHeight="1" x14ac:dyDescent="0.2">
      <c r="B93" s="28">
        <f t="shared" si="4"/>
        <v>69</v>
      </c>
      <c r="C93" s="166" t="s">
        <v>77</v>
      </c>
      <c r="D93" s="35">
        <v>37907</v>
      </c>
      <c r="E93" s="36">
        <v>31085</v>
      </c>
      <c r="F93" s="182">
        <v>4.2700925801690603</v>
      </c>
      <c r="G93" s="182">
        <v>38.828100576124335</v>
      </c>
      <c r="H93" s="181">
        <v>44253</v>
      </c>
      <c r="I93" s="185">
        <v>63.281399999999998</v>
      </c>
      <c r="J93" s="182">
        <v>3.3354252192929756E-2</v>
      </c>
      <c r="K93" s="182">
        <v>-0.26257722859663879</v>
      </c>
      <c r="L93" s="182">
        <v>2.0776405230235051</v>
      </c>
      <c r="M93" s="182">
        <v>14.378927847797129</v>
      </c>
      <c r="N93" s="182">
        <v>15.081990467028493</v>
      </c>
      <c r="O93" s="182">
        <v>2.1326662362815441</v>
      </c>
      <c r="P93" s="182">
        <v>35.300506724252536</v>
      </c>
      <c r="Q93" s="182">
        <v>6.9860623643262176</v>
      </c>
      <c r="R93" s="182">
        <v>15.898416162908369</v>
      </c>
      <c r="S93" s="182">
        <v>1200.3813860927596</v>
      </c>
      <c r="Y93" s="3"/>
      <c r="Z93" s="16"/>
      <c r="AA93" s="17"/>
      <c r="AC93" s="3"/>
      <c r="AD93" s="18"/>
      <c r="AE93" s="5"/>
      <c r="AF93" s="3"/>
    </row>
    <row r="94" spans="2:32" s="10" customFormat="1" ht="11.25" customHeight="1" x14ac:dyDescent="0.2">
      <c r="B94" s="28">
        <f t="shared" si="4"/>
        <v>70</v>
      </c>
      <c r="C94" s="166" t="s">
        <v>85</v>
      </c>
      <c r="D94" s="35">
        <v>42013</v>
      </c>
      <c r="E94" s="36">
        <v>7320</v>
      </c>
      <c r="F94" s="182">
        <v>4.9011177987962062</v>
      </c>
      <c r="G94" s="182">
        <v>52.024922118380054</v>
      </c>
      <c r="H94" s="181">
        <v>44253</v>
      </c>
      <c r="I94" s="186">
        <v>13.0609</v>
      </c>
      <c r="J94" s="182">
        <v>-0.16968455488376444</v>
      </c>
      <c r="K94" s="182">
        <v>-0.5277908942742604</v>
      </c>
      <c r="L94" s="182">
        <v>2.8725130353964179</v>
      </c>
      <c r="M94" s="182">
        <v>14.191664408054084</v>
      </c>
      <c r="N94" s="182">
        <v>15.759385968022176</v>
      </c>
      <c r="O94" s="182">
        <v>2.9146639350720926</v>
      </c>
      <c r="P94" s="182">
        <v>38.016336795832409</v>
      </c>
      <c r="Q94" s="182">
        <v>7.3495689052906821</v>
      </c>
      <c r="R94" s="182">
        <v>8.6583113374088185</v>
      </c>
      <c r="S94" s="182">
        <v>66.463046485456758</v>
      </c>
      <c r="T94" s="49"/>
      <c r="U94" s="3"/>
      <c r="V94" s="8"/>
      <c r="W94" s="8"/>
      <c r="X94" s="8"/>
      <c r="Y94" s="50"/>
      <c r="Z94" s="51"/>
      <c r="AA94" s="8"/>
      <c r="AB94" s="8"/>
      <c r="AC94" s="13"/>
      <c r="AE94" s="8"/>
    </row>
    <row r="95" spans="2:32" s="10" customFormat="1" ht="11.25" customHeight="1" x14ac:dyDescent="0.2">
      <c r="B95" s="28">
        <f t="shared" si="4"/>
        <v>71</v>
      </c>
      <c r="C95" s="166" t="s">
        <v>86</v>
      </c>
      <c r="D95" s="35">
        <v>42135</v>
      </c>
      <c r="E95" s="36">
        <v>3494</v>
      </c>
      <c r="F95" s="182">
        <v>4.3919928293994603</v>
      </c>
      <c r="G95" s="182">
        <v>18.00067544748396</v>
      </c>
      <c r="H95" s="181">
        <v>44253</v>
      </c>
      <c r="I95" s="186">
        <v>9.59</v>
      </c>
      <c r="J95" s="182">
        <v>0</v>
      </c>
      <c r="K95" s="182">
        <v>-0.51867219917012264</v>
      </c>
      <c r="L95" s="182">
        <v>1.8046709129511562</v>
      </c>
      <c r="M95" s="182">
        <v>13.089622641509436</v>
      </c>
      <c r="N95" s="182">
        <v>10.867052023121415</v>
      </c>
      <c r="O95" s="182">
        <v>1.58898305084747</v>
      </c>
      <c r="P95" s="182">
        <v>32.093663911845759</v>
      </c>
      <c r="Q95" s="182">
        <v>5.9668508287292976</v>
      </c>
      <c r="R95" s="182">
        <v>1.483475291929115</v>
      </c>
      <c r="S95" s="182">
        <v>8.9207046472790985</v>
      </c>
      <c r="T95" s="49"/>
      <c r="U95" s="3"/>
      <c r="V95" s="8"/>
      <c r="W95" s="8"/>
      <c r="X95" s="8"/>
      <c r="Y95" s="50"/>
      <c r="Z95" s="51"/>
      <c r="AA95" s="8"/>
      <c r="AB95" s="8"/>
      <c r="AC95" s="13"/>
      <c r="AE95" s="8"/>
    </row>
    <row r="96" spans="2:32" s="10" customFormat="1" ht="11.25" customHeight="1" x14ac:dyDescent="0.2">
      <c r="B96" s="21"/>
      <c r="C96" s="166"/>
      <c r="D96" s="22" t="s">
        <v>23</v>
      </c>
      <c r="E96" s="23">
        <v>70585.889210670022</v>
      </c>
      <c r="F96" s="180"/>
      <c r="G96" s="180"/>
      <c r="H96" s="180"/>
      <c r="I96" s="185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8"/>
      <c r="U96" s="3"/>
      <c r="V96" s="8"/>
      <c r="W96" s="8"/>
      <c r="X96" s="8"/>
      <c r="Y96" s="50"/>
      <c r="Z96" s="51"/>
      <c r="AA96" s="8"/>
      <c r="AB96" s="8"/>
      <c r="AC96" s="13"/>
      <c r="AE96" s="8"/>
    </row>
    <row r="97" spans="2:32" ht="11.25" customHeight="1" x14ac:dyDescent="0.2">
      <c r="B97" s="28"/>
      <c r="C97" s="165"/>
      <c r="D97" s="29"/>
      <c r="E97" s="30"/>
      <c r="F97" s="66"/>
      <c r="G97" s="66"/>
      <c r="H97" s="66"/>
      <c r="I97" s="32"/>
      <c r="J97" s="33"/>
      <c r="K97" s="33"/>
      <c r="L97" s="33"/>
      <c r="M97" s="33"/>
      <c r="N97" s="33"/>
      <c r="O97" s="33"/>
      <c r="P97" s="33"/>
      <c r="Q97" s="33"/>
      <c r="R97" s="26"/>
      <c r="S97" s="27"/>
      <c r="Y97" s="3"/>
      <c r="Z97" s="16"/>
      <c r="AA97" s="17"/>
      <c r="AC97" s="3"/>
      <c r="AD97" s="18"/>
      <c r="AE97" s="5"/>
      <c r="AF97" s="3"/>
    </row>
    <row r="98" spans="2:32" x14ac:dyDescent="0.2">
      <c r="B98" s="196" t="s">
        <v>306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8"/>
    </row>
    <row r="99" spans="2:32" ht="11.25" customHeight="1" x14ac:dyDescent="0.2">
      <c r="B99" s="28">
        <v>72</v>
      </c>
      <c r="C99" s="166" t="s">
        <v>95</v>
      </c>
      <c r="D99" s="35">
        <v>42723</v>
      </c>
      <c r="E99" s="36">
        <v>0</v>
      </c>
      <c r="F99" s="182" t="s">
        <v>33</v>
      </c>
      <c r="G99" s="182">
        <v>-100</v>
      </c>
      <c r="H99" s="181">
        <v>44253</v>
      </c>
      <c r="I99" s="186">
        <v>9.2357999999999993</v>
      </c>
      <c r="J99" s="182">
        <v>-0.24948968019961049</v>
      </c>
      <c r="K99" s="182">
        <v>-0.70954008901501497</v>
      </c>
      <c r="L99" s="182">
        <v>1.4889619023549017</v>
      </c>
      <c r="M99" s="182">
        <v>15.345131196063466</v>
      </c>
      <c r="N99" s="182">
        <v>16.08743196872755</v>
      </c>
      <c r="O99" s="182">
        <v>1.6229657911821072</v>
      </c>
      <c r="P99" s="182">
        <v>37.035773105627911</v>
      </c>
      <c r="Q99" s="182">
        <v>7.3119154127694319</v>
      </c>
      <c r="R99" s="182">
        <v>-1.4149712450867158</v>
      </c>
      <c r="S99" s="182">
        <v>-5.7986922252323048</v>
      </c>
      <c r="T99" s="46"/>
    </row>
    <row r="100" spans="2:32" s="10" customFormat="1" ht="11.25" customHeight="1" x14ac:dyDescent="0.2">
      <c r="B100" s="28">
        <f>1+B99</f>
        <v>73</v>
      </c>
      <c r="C100" s="166" t="s">
        <v>94</v>
      </c>
      <c r="D100" s="35">
        <v>42373</v>
      </c>
      <c r="E100" s="36">
        <v>2</v>
      </c>
      <c r="F100" s="182">
        <v>0</v>
      </c>
      <c r="G100" s="182">
        <v>0</v>
      </c>
      <c r="H100" s="181">
        <v>44253</v>
      </c>
      <c r="I100" s="186">
        <v>143.80869999999999</v>
      </c>
      <c r="J100" s="182">
        <v>0.36626585401429157</v>
      </c>
      <c r="K100" s="182">
        <v>-0.39300133470847598</v>
      </c>
      <c r="L100" s="182">
        <v>3.4376182303886837</v>
      </c>
      <c r="M100" s="182">
        <v>13.11602422015239</v>
      </c>
      <c r="N100" s="182">
        <v>15.909045113939468</v>
      </c>
      <c r="O100" s="182">
        <v>3.7352530648017579</v>
      </c>
      <c r="P100" s="182">
        <v>37.565956876925213</v>
      </c>
      <c r="Q100" s="182">
        <v>8.7367489830175504</v>
      </c>
      <c r="R100" s="182">
        <v>8.4347883736686224</v>
      </c>
      <c r="S100" s="182">
        <v>51.284220062372299</v>
      </c>
      <c r="T100" s="49"/>
      <c r="U100" s="3"/>
      <c r="V100" s="8"/>
      <c r="W100" s="8"/>
      <c r="X100" s="8"/>
      <c r="Y100" s="50"/>
      <c r="Z100" s="51"/>
      <c r="AA100" s="8"/>
      <c r="AB100" s="8"/>
      <c r="AC100" s="13"/>
      <c r="AE100" s="8"/>
    </row>
    <row r="101" spans="2:32" s="10" customFormat="1" ht="11.25" customHeight="1" x14ac:dyDescent="0.2">
      <c r="B101" s="28">
        <f t="shared" ref="B101:B108" si="5">1+B100</f>
        <v>74</v>
      </c>
      <c r="C101" s="166" t="s">
        <v>96</v>
      </c>
      <c r="D101" s="35">
        <v>42878</v>
      </c>
      <c r="E101" s="36">
        <v>0</v>
      </c>
      <c r="F101" s="182" t="s">
        <v>33</v>
      </c>
      <c r="G101" s="182">
        <v>-100</v>
      </c>
      <c r="H101" s="181">
        <v>44253</v>
      </c>
      <c r="I101" s="186">
        <v>88.067400000000006</v>
      </c>
      <c r="J101" s="182">
        <v>-0.11908488370508952</v>
      </c>
      <c r="K101" s="182">
        <v>-0.4864522209001465</v>
      </c>
      <c r="L101" s="182">
        <v>2.4174106597727674</v>
      </c>
      <c r="M101" s="182">
        <v>15.177695645691669</v>
      </c>
      <c r="N101" s="182">
        <v>15.990791057632503</v>
      </c>
      <c r="O101" s="182">
        <v>2.5470423847228973</v>
      </c>
      <c r="P101" s="182">
        <v>37.68835578958587</v>
      </c>
      <c r="Q101" s="182">
        <v>8.0124364532805572</v>
      </c>
      <c r="R101" s="182">
        <v>-3.3168175461761651</v>
      </c>
      <c r="S101" s="182">
        <v>-11.932599999999416</v>
      </c>
      <c r="T101" s="49"/>
      <c r="U101" s="3"/>
      <c r="V101" s="8"/>
      <c r="W101" s="8"/>
      <c r="X101" s="8"/>
      <c r="Y101" s="50"/>
      <c r="Z101" s="51"/>
      <c r="AA101" s="8"/>
      <c r="AB101" s="8"/>
      <c r="AC101" s="13"/>
      <c r="AE101" s="8"/>
    </row>
    <row r="102" spans="2:32" s="10" customFormat="1" ht="11.25" customHeight="1" x14ac:dyDescent="0.2">
      <c r="B102" s="28">
        <f t="shared" si="5"/>
        <v>75</v>
      </c>
      <c r="C102" s="166" t="s">
        <v>100</v>
      </c>
      <c r="D102" s="35">
        <v>43475</v>
      </c>
      <c r="E102" s="36">
        <v>96.87</v>
      </c>
      <c r="F102" s="182">
        <v>4.0158917642005854</v>
      </c>
      <c r="G102" s="182">
        <v>36.436619718309871</v>
      </c>
      <c r="H102" s="181">
        <v>44253</v>
      </c>
      <c r="I102" s="186">
        <v>607.04539999999997</v>
      </c>
      <c r="J102" s="182">
        <v>-5.9054589852114425E-2</v>
      </c>
      <c r="K102" s="182">
        <v>-0.23657119511100166</v>
      </c>
      <c r="L102" s="182">
        <v>2.6562647176851195</v>
      </c>
      <c r="M102" s="182">
        <v>13.861497378661646</v>
      </c>
      <c r="N102" s="182">
        <v>15.58826312775965</v>
      </c>
      <c r="O102" s="182">
        <v>2.9082371289562925</v>
      </c>
      <c r="P102" s="182">
        <v>37.433869141951462</v>
      </c>
      <c r="Q102" s="182">
        <v>7.0907661321407911</v>
      </c>
      <c r="R102" s="182">
        <v>9.7031152449674529</v>
      </c>
      <c r="S102" s="182">
        <v>21.822354678890242</v>
      </c>
      <c r="T102" s="49"/>
      <c r="U102" s="3"/>
      <c r="V102" s="8"/>
      <c r="W102" s="8"/>
      <c r="X102" s="8"/>
      <c r="Y102" s="50"/>
      <c r="Z102" s="51"/>
      <c r="AA102" s="8"/>
      <c r="AB102" s="8"/>
      <c r="AC102" s="13"/>
      <c r="AE102" s="8"/>
    </row>
    <row r="103" spans="2:32" s="10" customFormat="1" ht="11.25" customHeight="1" x14ac:dyDescent="0.2">
      <c r="B103" s="28">
        <f t="shared" si="5"/>
        <v>76</v>
      </c>
      <c r="C103" s="166" t="s">
        <v>101</v>
      </c>
      <c r="D103" s="35">
        <v>43833</v>
      </c>
      <c r="E103" s="36">
        <v>-0.02</v>
      </c>
      <c r="F103" s="187">
        <v>-125</v>
      </c>
      <c r="G103" s="187">
        <v>-100.0020094241995</v>
      </c>
      <c r="H103" s="181">
        <v>44253</v>
      </c>
      <c r="I103" s="186">
        <v>112.57</v>
      </c>
      <c r="J103" s="182">
        <v>0.37449843958983209</v>
      </c>
      <c r="K103" s="182">
        <v>-4.439708755106242E-2</v>
      </c>
      <c r="L103" s="182">
        <v>3.2562832507796458</v>
      </c>
      <c r="M103" s="182">
        <v>21.343106607739525</v>
      </c>
      <c r="N103" s="182">
        <v>23.662528836647212</v>
      </c>
      <c r="O103" s="182">
        <v>1.5699720292339459</v>
      </c>
      <c r="P103" s="182">
        <v>44.15418107312081</v>
      </c>
      <c r="Q103" s="182">
        <v>9.6425440732443413</v>
      </c>
      <c r="R103" s="182">
        <v>11.962177805007347</v>
      </c>
      <c r="S103" s="182">
        <v>13.92002998201094</v>
      </c>
      <c r="T103" s="49"/>
      <c r="U103" s="3"/>
      <c r="V103" s="8"/>
      <c r="W103" s="8"/>
      <c r="X103" s="8"/>
      <c r="Y103" s="50"/>
      <c r="Z103" s="51"/>
      <c r="AA103" s="8"/>
      <c r="AB103" s="8"/>
      <c r="AC103" s="13"/>
      <c r="AE103" s="8"/>
    </row>
    <row r="104" spans="2:32" s="10" customFormat="1" ht="11.25" customHeight="1" x14ac:dyDescent="0.2">
      <c r="B104" s="28">
        <f t="shared" si="5"/>
        <v>77</v>
      </c>
      <c r="C104" s="166" t="s">
        <v>98</v>
      </c>
      <c r="D104" s="35">
        <v>43374</v>
      </c>
      <c r="E104" s="36">
        <v>0</v>
      </c>
      <c r="F104" s="182" t="s">
        <v>33</v>
      </c>
      <c r="G104" s="182">
        <v>-100</v>
      </c>
      <c r="H104" s="181">
        <v>44253</v>
      </c>
      <c r="I104" s="186">
        <v>105.6135</v>
      </c>
      <c r="J104" s="182">
        <v>-0.33237170140903993</v>
      </c>
      <c r="K104" s="182">
        <v>-0.91482578812368542</v>
      </c>
      <c r="L104" s="182">
        <v>3.4685960048201236</v>
      </c>
      <c r="M104" s="182">
        <v>7.2441472590742961</v>
      </c>
      <c r="N104" s="182">
        <v>7.361233520480015</v>
      </c>
      <c r="O104" s="182">
        <v>3.2766590359926351</v>
      </c>
      <c r="P104" s="182">
        <v>20.640064515908097</v>
      </c>
      <c r="Q104" s="182">
        <v>7.689978158859212</v>
      </c>
      <c r="R104" s="182">
        <v>2.2938130193120854</v>
      </c>
      <c r="S104" s="182">
        <v>5.6135000000005153</v>
      </c>
      <c r="T104" s="49"/>
      <c r="U104" s="3"/>
      <c r="V104" s="8"/>
      <c r="W104" s="8"/>
      <c r="X104" s="8"/>
      <c r="Y104" s="50"/>
      <c r="Z104" s="51"/>
      <c r="AA104" s="8"/>
      <c r="AB104" s="8"/>
      <c r="AC104" s="13"/>
      <c r="AE104" s="8"/>
    </row>
    <row r="105" spans="2:32" s="10" customFormat="1" ht="11.25" customHeight="1" x14ac:dyDescent="0.2">
      <c r="B105" s="28">
        <f t="shared" si="5"/>
        <v>78</v>
      </c>
      <c r="C105" s="166" t="s">
        <v>92</v>
      </c>
      <c r="D105" s="35">
        <v>43179</v>
      </c>
      <c r="E105" s="36">
        <v>-0.41641978999999912</v>
      </c>
      <c r="F105" s="182">
        <v>41428.605905704069</v>
      </c>
      <c r="G105" s="182">
        <v>39830.172504682523</v>
      </c>
      <c r="H105" s="181">
        <v>44253</v>
      </c>
      <c r="I105" s="186">
        <v>76.61</v>
      </c>
      <c r="J105" s="182">
        <v>-3.9144050104389372E-2</v>
      </c>
      <c r="K105" s="182">
        <v>-0.68706248379567514</v>
      </c>
      <c r="L105" s="182">
        <v>1.108618186617405</v>
      </c>
      <c r="M105" s="182">
        <v>14.53132007773965</v>
      </c>
      <c r="N105" s="182">
        <v>14.462871656955167</v>
      </c>
      <c r="O105" s="182">
        <v>0.92214464497433202</v>
      </c>
      <c r="P105" s="182">
        <v>29.059973045822286</v>
      </c>
      <c r="Q105" s="182">
        <v>5.1468569860005697</v>
      </c>
      <c r="R105" s="182">
        <v>-8.6572051260827685</v>
      </c>
      <c r="S105" s="182">
        <v>-23.389999999999787</v>
      </c>
      <c r="T105" s="49"/>
      <c r="U105" s="3"/>
      <c r="V105" s="8"/>
      <c r="W105" s="8"/>
      <c r="X105" s="8"/>
      <c r="Y105" s="50"/>
      <c r="Z105" s="51"/>
      <c r="AA105" s="8"/>
      <c r="AB105" s="8"/>
      <c r="AC105" s="13"/>
      <c r="AE105" s="8"/>
    </row>
    <row r="106" spans="2:32" ht="11.25" customHeight="1" x14ac:dyDescent="0.2">
      <c r="B106" s="28">
        <f t="shared" si="5"/>
        <v>79</v>
      </c>
      <c r="C106" s="166" t="s">
        <v>97</v>
      </c>
      <c r="D106" s="35">
        <v>43014</v>
      </c>
      <c r="E106" s="36">
        <v>0</v>
      </c>
      <c r="F106" s="182" t="s">
        <v>33</v>
      </c>
      <c r="G106" s="182" t="s">
        <v>33</v>
      </c>
      <c r="H106" s="181">
        <v>44253</v>
      </c>
      <c r="I106" s="186">
        <v>46.825499999999998</v>
      </c>
      <c r="J106" s="182">
        <v>-8.1299772104581614E-2</v>
      </c>
      <c r="K106" s="182">
        <v>-0.47778653908688851</v>
      </c>
      <c r="L106" s="182">
        <v>2.0401270012835315</v>
      </c>
      <c r="M106" s="182">
        <v>15.399686520376022</v>
      </c>
      <c r="N106" s="182">
        <v>15.373243548899529</v>
      </c>
      <c r="O106" s="182">
        <v>1.9275141488898528</v>
      </c>
      <c r="P106" s="182">
        <v>35.316607136664466</v>
      </c>
      <c r="Q106" s="182">
        <v>6.9241343404911726</v>
      </c>
      <c r="R106" s="182">
        <v>-1.9138304609636281</v>
      </c>
      <c r="S106" s="182">
        <v>-6.3490000000005704</v>
      </c>
      <c r="Y106" s="3"/>
      <c r="Z106" s="16"/>
      <c r="AA106" s="17"/>
      <c r="AC106" s="3"/>
      <c r="AD106" s="18"/>
      <c r="AE106" s="5"/>
      <c r="AF106" s="3"/>
    </row>
    <row r="107" spans="2:32" ht="11.25" customHeight="1" x14ac:dyDescent="0.2">
      <c r="B107" s="28">
        <f t="shared" si="5"/>
        <v>80</v>
      </c>
      <c r="C107" s="166" t="s">
        <v>93</v>
      </c>
      <c r="D107" s="35">
        <v>42387</v>
      </c>
      <c r="E107" s="36">
        <v>0</v>
      </c>
      <c r="F107" s="187" t="s">
        <v>33</v>
      </c>
      <c r="G107" s="187">
        <v>-100</v>
      </c>
      <c r="H107" s="181">
        <v>44253</v>
      </c>
      <c r="I107" s="186">
        <v>12.109500000000001</v>
      </c>
      <c r="J107" s="182">
        <v>-9.2403904064941589E-2</v>
      </c>
      <c r="K107" s="182">
        <v>-0.53635377993890287</v>
      </c>
      <c r="L107" s="182">
        <v>2.81107790531816</v>
      </c>
      <c r="M107" s="182">
        <v>13.734127282290087</v>
      </c>
      <c r="N107" s="182">
        <v>15.012014550427754</v>
      </c>
      <c r="O107" s="182">
        <v>3.1095935900819383</v>
      </c>
      <c r="P107" s="182">
        <v>39.09852165822376</v>
      </c>
      <c r="Q107" s="182">
        <v>7.3080603998298077</v>
      </c>
      <c r="R107" s="182">
        <v>9.1352303654678622</v>
      </c>
      <c r="S107" s="182">
        <v>56.346947205450924</v>
      </c>
      <c r="Y107" s="3"/>
      <c r="Z107" s="16"/>
      <c r="AA107" s="17"/>
      <c r="AC107" s="3"/>
      <c r="AD107" s="18"/>
      <c r="AE107" s="5"/>
      <c r="AF107" s="3"/>
    </row>
    <row r="108" spans="2:32" ht="11.25" customHeight="1" x14ac:dyDescent="0.2">
      <c r="B108" s="28">
        <f t="shared" si="5"/>
        <v>81</v>
      </c>
      <c r="C108" s="166" t="s">
        <v>99</v>
      </c>
      <c r="D108" s="35">
        <v>43249</v>
      </c>
      <c r="E108" s="36">
        <v>32</v>
      </c>
      <c r="F108" s="188">
        <v>6.6666666666666652</v>
      </c>
      <c r="G108" s="182">
        <v>-13.513513513513509</v>
      </c>
      <c r="H108" s="181">
        <v>44253</v>
      </c>
      <c r="I108" s="186">
        <v>112.7478</v>
      </c>
      <c r="J108" s="182">
        <v>-0.24022445723872465</v>
      </c>
      <c r="K108" s="182">
        <v>-1.6772316651710861</v>
      </c>
      <c r="L108" s="182">
        <v>-1.4434554117995768</v>
      </c>
      <c r="M108" s="182">
        <v>9.2780047918492148</v>
      </c>
      <c r="N108" s="182">
        <v>9.0936007493014337</v>
      </c>
      <c r="O108" s="182">
        <v>-1.1124734906092337</v>
      </c>
      <c r="P108" s="182">
        <v>30.775610191765402</v>
      </c>
      <c r="Q108" s="182">
        <v>4.3034934720003193</v>
      </c>
      <c r="R108" s="182">
        <v>4.4539394168256807</v>
      </c>
      <c r="S108" s="182">
        <v>12.747799999999554</v>
      </c>
      <c r="Y108" s="3"/>
      <c r="Z108" s="16"/>
      <c r="AA108" s="17"/>
      <c r="AC108" s="3"/>
      <c r="AD108" s="18"/>
      <c r="AE108" s="5"/>
      <c r="AF108" s="3"/>
    </row>
    <row r="109" spans="2:32" s="10" customFormat="1" ht="11.25" customHeight="1" x14ac:dyDescent="0.2">
      <c r="B109" s="28"/>
      <c r="C109" s="166"/>
      <c r="D109" s="22" t="s">
        <v>23</v>
      </c>
      <c r="E109" s="23">
        <v>130.43358021</v>
      </c>
      <c r="F109" s="180"/>
      <c r="G109" s="180"/>
      <c r="H109" s="180"/>
      <c r="I109" s="185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49"/>
      <c r="U109" s="8"/>
      <c r="V109" s="8"/>
      <c r="W109" s="8"/>
      <c r="X109" s="8"/>
      <c r="Y109" s="50"/>
      <c r="Z109" s="51"/>
      <c r="AA109" s="8"/>
      <c r="AB109" s="8"/>
      <c r="AC109" s="13"/>
      <c r="AE109" s="8"/>
    </row>
    <row r="110" spans="2:32" ht="11.25" customHeight="1" x14ac:dyDescent="0.2">
      <c r="B110" s="21"/>
      <c r="C110" s="167"/>
      <c r="D110" s="29"/>
      <c r="E110" s="30"/>
      <c r="F110" s="66"/>
      <c r="G110" s="66"/>
      <c r="H110" s="66"/>
      <c r="I110" s="32"/>
      <c r="J110" s="68"/>
      <c r="K110" s="68"/>
      <c r="L110" s="68"/>
      <c r="M110" s="68"/>
      <c r="N110" s="68"/>
      <c r="O110" s="68"/>
      <c r="P110" s="68"/>
      <c r="Q110" s="68"/>
      <c r="R110" s="26"/>
      <c r="S110" s="27"/>
      <c r="Y110" s="3"/>
      <c r="Z110" s="16"/>
      <c r="AA110" s="17"/>
      <c r="AC110" s="3"/>
      <c r="AD110" s="18"/>
      <c r="AE110" s="5"/>
      <c r="AF110" s="3"/>
    </row>
    <row r="111" spans="2:32" x14ac:dyDescent="0.2">
      <c r="B111" s="196" t="s">
        <v>305</v>
      </c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8"/>
    </row>
    <row r="112" spans="2:32" s="10" customFormat="1" ht="11.25" customHeight="1" x14ac:dyDescent="0.2">
      <c r="B112" s="28">
        <v>82</v>
      </c>
      <c r="C112" s="166" t="s">
        <v>104</v>
      </c>
      <c r="D112" s="35">
        <v>43811</v>
      </c>
      <c r="E112" s="36">
        <v>288</v>
      </c>
      <c r="F112" s="180">
        <v>17.073170731707311</v>
      </c>
      <c r="G112" s="180">
        <v>23.605150214592285</v>
      </c>
      <c r="H112" s="181">
        <v>44253</v>
      </c>
      <c r="I112" s="185">
        <v>96.470299999999995</v>
      </c>
      <c r="J112" s="182">
        <v>-0.3404962195208916</v>
      </c>
      <c r="K112" s="182">
        <v>-1.2980488852965766</v>
      </c>
      <c r="L112" s="182">
        <v>0.17081006543731014</v>
      </c>
      <c r="M112" s="182">
        <v>11.225086269215145</v>
      </c>
      <c r="N112" s="182">
        <v>4.2388008739304484</v>
      </c>
      <c r="O112" s="182">
        <v>1.2510718600142301</v>
      </c>
      <c r="P112" s="182">
        <v>19.966448795240588</v>
      </c>
      <c r="Q112" s="182">
        <v>8.7208575025271564</v>
      </c>
      <c r="R112" s="182">
        <v>-2.9238853297425038</v>
      </c>
      <c r="S112" s="182">
        <v>-3.5297000000001577</v>
      </c>
      <c r="T112" s="49"/>
      <c r="U112" s="8"/>
      <c r="V112" s="8"/>
      <c r="W112" s="8"/>
      <c r="X112" s="8"/>
      <c r="Y112" s="50"/>
      <c r="Z112" s="51"/>
      <c r="AA112" s="8"/>
      <c r="AB112" s="8"/>
      <c r="AC112" s="13"/>
      <c r="AE112" s="8"/>
    </row>
    <row r="113" spans="2:32" s="10" customFormat="1" ht="11.25" customHeight="1" x14ac:dyDescent="0.2">
      <c r="B113" s="28">
        <f>1+B112</f>
        <v>83</v>
      </c>
      <c r="C113" s="166" t="s">
        <v>103</v>
      </c>
      <c r="D113" s="35">
        <v>42704</v>
      </c>
      <c r="E113" s="36">
        <v>454</v>
      </c>
      <c r="F113" s="180">
        <v>8.8729016786570636</v>
      </c>
      <c r="G113" s="180">
        <v>-16.23616236162362</v>
      </c>
      <c r="H113" s="181">
        <v>44253</v>
      </c>
      <c r="I113" s="185">
        <v>35.015999999999998</v>
      </c>
      <c r="J113" s="182">
        <v>-0.641844152748694</v>
      </c>
      <c r="K113" s="182">
        <v>-1.7202327324167044</v>
      </c>
      <c r="L113" s="182">
        <v>0.21292671199941715</v>
      </c>
      <c r="M113" s="182">
        <v>11.006847577986223</v>
      </c>
      <c r="N113" s="182">
        <v>1.7516534353096302</v>
      </c>
      <c r="O113" s="182">
        <v>1.1730713666570081</v>
      </c>
      <c r="P113" s="182">
        <v>16.642238507661531</v>
      </c>
      <c r="Q113" s="182">
        <v>6.9831105027741369</v>
      </c>
      <c r="R113" s="182">
        <v>-6.6838131987366882</v>
      </c>
      <c r="S113" s="182">
        <v>-25.454734086853048</v>
      </c>
      <c r="T113" s="49"/>
      <c r="U113" s="8"/>
      <c r="V113" s="8"/>
      <c r="W113" s="8"/>
      <c r="X113" s="8"/>
      <c r="Y113" s="50"/>
      <c r="Z113" s="51"/>
      <c r="AA113" s="8"/>
      <c r="AB113" s="8"/>
      <c r="AC113" s="13"/>
      <c r="AE113" s="8"/>
    </row>
    <row r="114" spans="2:32" s="10" customFormat="1" ht="11.25" customHeight="1" x14ac:dyDescent="0.2">
      <c r="B114" s="28">
        <f>1+B113</f>
        <v>84</v>
      </c>
      <c r="C114" s="166" t="s">
        <v>102</v>
      </c>
      <c r="D114" s="35">
        <v>42481</v>
      </c>
      <c r="E114" s="36">
        <v>570</v>
      </c>
      <c r="F114" s="180">
        <v>15.151515151515159</v>
      </c>
      <c r="G114" s="180">
        <v>-4.8414023372287174</v>
      </c>
      <c r="H114" s="181">
        <v>44253</v>
      </c>
      <c r="I114" s="185">
        <v>10.0664</v>
      </c>
      <c r="J114" s="182">
        <v>-0.64745361231741683</v>
      </c>
      <c r="K114" s="182">
        <v>-1.6347948444844107</v>
      </c>
      <c r="L114" s="182">
        <v>0.40295232395768377</v>
      </c>
      <c r="M114" s="182">
        <v>12.080521967621948</v>
      </c>
      <c r="N114" s="182">
        <v>3.536091169028821</v>
      </c>
      <c r="O114" s="182">
        <v>1.056097658916566</v>
      </c>
      <c r="P114" s="182">
        <v>18.615228713501143</v>
      </c>
      <c r="Q114" s="182">
        <v>7.6401586843315217</v>
      </c>
      <c r="R114" s="182">
        <v>2.223614721996614</v>
      </c>
      <c r="S114" s="182">
        <v>11.267742871580321</v>
      </c>
      <c r="T114" s="49"/>
      <c r="U114" s="8"/>
      <c r="V114" s="8"/>
      <c r="W114" s="8"/>
      <c r="X114" s="8"/>
      <c r="Y114" s="50"/>
      <c r="Z114" s="51"/>
      <c r="AA114" s="8"/>
      <c r="AB114" s="8"/>
      <c r="AC114" s="13"/>
      <c r="AE114" s="8"/>
    </row>
    <row r="115" spans="2:32" s="10" customFormat="1" ht="11.25" customHeight="1" x14ac:dyDescent="0.2">
      <c r="B115" s="28"/>
      <c r="C115" s="166"/>
      <c r="D115" s="22" t="s">
        <v>23</v>
      </c>
      <c r="E115" s="23">
        <v>1312</v>
      </c>
      <c r="F115" s="180"/>
      <c r="G115" s="180"/>
      <c r="H115" s="180"/>
      <c r="I115" s="185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49"/>
      <c r="U115" s="8"/>
      <c r="V115" s="8"/>
      <c r="W115" s="8"/>
      <c r="X115" s="8"/>
      <c r="Y115" s="50"/>
      <c r="Z115" s="51"/>
      <c r="AA115" s="8"/>
      <c r="AB115" s="8"/>
      <c r="AC115" s="13"/>
      <c r="AE115" s="8"/>
    </row>
    <row r="116" spans="2:32" ht="11.25" customHeight="1" x14ac:dyDescent="0.2">
      <c r="B116" s="69"/>
      <c r="C116" s="168"/>
      <c r="D116" s="70"/>
      <c r="E116" s="71"/>
      <c r="F116" s="72"/>
      <c r="G116" s="72"/>
      <c r="H116" s="72"/>
      <c r="I116" s="73"/>
      <c r="J116" s="73"/>
      <c r="K116" s="73"/>
      <c r="L116" s="73"/>
      <c r="M116" s="73"/>
      <c r="N116" s="73"/>
      <c r="O116" s="73"/>
      <c r="P116" s="73"/>
      <c r="Q116" s="73"/>
      <c r="R116" s="74"/>
      <c r="S116" s="74"/>
    </row>
    <row r="117" spans="2:32" x14ac:dyDescent="0.2">
      <c r="B117" s="196" t="s">
        <v>304</v>
      </c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8"/>
    </row>
    <row r="118" spans="2:32" ht="11.25" customHeight="1" x14ac:dyDescent="0.2">
      <c r="B118" s="28">
        <v>85</v>
      </c>
      <c r="C118" s="166" t="s">
        <v>105</v>
      </c>
      <c r="D118" s="35">
        <v>38663</v>
      </c>
      <c r="E118" s="36">
        <v>480.859848</v>
      </c>
      <c r="F118" s="180">
        <v>5.5332751310458006</v>
      </c>
      <c r="G118" s="180">
        <v>24.154828633672508</v>
      </c>
      <c r="H118" s="181">
        <v>44253</v>
      </c>
      <c r="I118" s="185">
        <v>14.54</v>
      </c>
      <c r="J118" s="182">
        <v>-0.27434842249656199</v>
      </c>
      <c r="K118" s="182">
        <v>-0.81855388813096841</v>
      </c>
      <c r="L118" s="182">
        <v>-1.4237288135593551</v>
      </c>
      <c r="M118" s="182">
        <v>11.804012333812608</v>
      </c>
      <c r="N118" s="182">
        <v>10.70756907802064</v>
      </c>
      <c r="O118" s="182">
        <v>-1.2597195341415013</v>
      </c>
      <c r="P118" s="182">
        <v>30.929654576234466</v>
      </c>
      <c r="Q118" s="182">
        <v>4.4577750637594393</v>
      </c>
      <c r="R118" s="182">
        <v>8.2101670726605569</v>
      </c>
      <c r="S118" s="182">
        <v>234.82494180285457</v>
      </c>
      <c r="T118" s="46"/>
    </row>
    <row r="119" spans="2:32" ht="11.25" customHeight="1" x14ac:dyDescent="0.2">
      <c r="B119" s="28">
        <v>86</v>
      </c>
      <c r="C119" s="166" t="s">
        <v>106</v>
      </c>
      <c r="D119" s="35">
        <v>41057</v>
      </c>
      <c r="E119" s="36">
        <v>2614</v>
      </c>
      <c r="F119" s="180">
        <v>3.0350808040993327</v>
      </c>
      <c r="G119" s="180">
        <v>44.819944598337955</v>
      </c>
      <c r="H119" s="181">
        <v>44253</v>
      </c>
      <c r="I119" s="185">
        <v>72.763599999999997</v>
      </c>
      <c r="J119" s="182">
        <v>-0.14902802440438512</v>
      </c>
      <c r="K119" s="182">
        <v>-0.46373179613310445</v>
      </c>
      <c r="L119" s="182">
        <v>2.8843230769882933</v>
      </c>
      <c r="M119" s="182">
        <v>14.816351842004316</v>
      </c>
      <c r="N119" s="182">
        <v>15.089302096052792</v>
      </c>
      <c r="O119" s="182">
        <v>2.5995487873660128</v>
      </c>
      <c r="P119" s="182">
        <v>36.22851408554866</v>
      </c>
      <c r="Q119" s="182">
        <v>6.7951589372674759</v>
      </c>
      <c r="R119" s="182">
        <v>11.519780205539121</v>
      </c>
      <c r="S119" s="182">
        <v>159.86679702203804</v>
      </c>
      <c r="T119" s="46"/>
    </row>
    <row r="120" spans="2:32" ht="11.25" customHeight="1" x14ac:dyDescent="0.2">
      <c r="B120" s="48"/>
      <c r="C120" s="166"/>
      <c r="D120" s="22" t="s">
        <v>23</v>
      </c>
      <c r="E120" s="23">
        <v>3094.8598480000001</v>
      </c>
      <c r="F120" s="180"/>
      <c r="G120" s="180"/>
      <c r="H120" s="180"/>
      <c r="I120" s="185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</row>
    <row r="121" spans="2:32" ht="11.25" customHeight="1" x14ac:dyDescent="0.2">
      <c r="B121" s="77"/>
      <c r="C121" s="169"/>
      <c r="D121" s="78"/>
      <c r="E121" s="79"/>
      <c r="F121" s="53"/>
      <c r="G121" s="53"/>
      <c r="H121" s="53"/>
      <c r="I121" s="54"/>
      <c r="J121" s="55"/>
      <c r="K121" s="55"/>
      <c r="L121" s="55"/>
      <c r="M121" s="55"/>
      <c r="N121" s="55"/>
      <c r="O121" s="55"/>
      <c r="P121" s="55"/>
      <c r="Q121" s="55"/>
      <c r="R121" s="55"/>
      <c r="S121" s="56"/>
    </row>
    <row r="122" spans="2:32" s="2" customFormat="1" x14ac:dyDescent="0.2">
      <c r="B122" s="196" t="s">
        <v>289</v>
      </c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8"/>
      <c r="T122" s="80"/>
      <c r="U122" s="80"/>
      <c r="V122" s="80"/>
      <c r="W122" s="80"/>
      <c r="X122" s="80"/>
      <c r="Y122" s="81"/>
      <c r="Z122" s="82"/>
      <c r="AA122" s="83"/>
      <c r="AB122" s="1"/>
      <c r="AC122" s="1"/>
      <c r="AD122" s="84"/>
      <c r="AF122" s="1"/>
    </row>
    <row r="123" spans="2:32" s="2" customFormat="1" ht="11.25" customHeight="1" x14ac:dyDescent="0.2">
      <c r="B123" s="189">
        <v>87</v>
      </c>
      <c r="C123" s="174" t="s">
        <v>117</v>
      </c>
      <c r="D123" s="175">
        <v>39706</v>
      </c>
      <c r="E123" s="176">
        <v>982.31</v>
      </c>
      <c r="F123" s="190">
        <v>-2.353900138172349</v>
      </c>
      <c r="G123" s="190">
        <v>-24.204475308641982</v>
      </c>
      <c r="H123" s="178">
        <v>44253</v>
      </c>
      <c r="I123" s="191">
        <v>10.298400000000001</v>
      </c>
      <c r="J123" s="179">
        <v>-27.27025742036021</v>
      </c>
      <c r="K123" s="179">
        <v>-2.2268564994815425</v>
      </c>
      <c r="L123" s="179">
        <v>-0.66123188405766331</v>
      </c>
      <c r="M123" s="179">
        <v>3.4993530498070919</v>
      </c>
      <c r="N123" s="179">
        <v>4.3318787397930985</v>
      </c>
      <c r="O123" s="179">
        <v>0.21814096089641286</v>
      </c>
      <c r="P123" s="179">
        <v>3.2661170658744019</v>
      </c>
      <c r="Q123" s="179">
        <v>2.7162881313224219</v>
      </c>
      <c r="R123" s="179">
        <v>9.521718999701335</v>
      </c>
      <c r="S123" s="179">
        <v>209.9689546417134</v>
      </c>
      <c r="T123" s="85"/>
      <c r="U123" s="85"/>
      <c r="V123" s="85"/>
      <c r="W123" s="85"/>
      <c r="X123" s="85"/>
      <c r="Y123" s="59"/>
      <c r="Z123" s="16"/>
      <c r="AA123" s="16"/>
      <c r="AB123" s="1"/>
      <c r="AC123" s="1"/>
      <c r="AD123" s="84"/>
      <c r="AF123" s="1"/>
    </row>
    <row r="124" spans="2:32" ht="11.25" customHeight="1" x14ac:dyDescent="0.2">
      <c r="B124" s="189">
        <f>1+B123</f>
        <v>88</v>
      </c>
      <c r="C124" s="174" t="s">
        <v>113</v>
      </c>
      <c r="D124" s="175">
        <v>39186</v>
      </c>
      <c r="E124" s="176">
        <v>893.9</v>
      </c>
      <c r="F124" s="190">
        <v>-11.402065534124928</v>
      </c>
      <c r="G124" s="190">
        <v>-24.474260077561951</v>
      </c>
      <c r="H124" s="178">
        <v>44253</v>
      </c>
      <c r="I124" s="191">
        <v>117.4932</v>
      </c>
      <c r="J124" s="179">
        <v>-79.509756712753514</v>
      </c>
      <c r="K124" s="179">
        <v>0.21746846281692606</v>
      </c>
      <c r="L124" s="179">
        <v>1.5334657630092599</v>
      </c>
      <c r="M124" s="179">
        <v>5.5898008766882947</v>
      </c>
      <c r="N124" s="179">
        <v>6.0120741195144465</v>
      </c>
      <c r="O124" s="179">
        <v>3.2514818567657828</v>
      </c>
      <c r="P124" s="179">
        <v>6.4186652128729573</v>
      </c>
      <c r="Q124" s="179">
        <v>5.4375786802592625</v>
      </c>
      <c r="R124" s="179">
        <v>8.9306934834605158</v>
      </c>
      <c r="S124" s="179">
        <v>227.88922993372066</v>
      </c>
      <c r="T124" s="85"/>
      <c r="U124" s="85"/>
      <c r="V124" s="85"/>
      <c r="W124" s="85"/>
      <c r="X124" s="85"/>
      <c r="Y124" s="59"/>
      <c r="Z124" s="86"/>
      <c r="AA124" s="87"/>
      <c r="AC124" s="3"/>
      <c r="AD124" s="88"/>
      <c r="AE124" s="89"/>
      <c r="AF124" s="11"/>
    </row>
    <row r="125" spans="2:32" ht="11.25" customHeight="1" x14ac:dyDescent="0.2">
      <c r="B125" s="189">
        <f t="shared" ref="B125:B140" si="6">1+B124</f>
        <v>89</v>
      </c>
      <c r="C125" s="174" t="s">
        <v>109</v>
      </c>
      <c r="D125" s="175">
        <v>38068</v>
      </c>
      <c r="E125" s="176">
        <v>4494</v>
      </c>
      <c r="F125" s="190">
        <v>7.9509968772519812</v>
      </c>
      <c r="G125" s="190">
        <v>20.969044414535666</v>
      </c>
      <c r="H125" s="178">
        <v>44253</v>
      </c>
      <c r="I125" s="191">
        <v>542.21169999999995</v>
      </c>
      <c r="J125" s="179">
        <v>-15.778984164700915</v>
      </c>
      <c r="K125" s="179">
        <v>5.1981934550279538</v>
      </c>
      <c r="L125" s="179">
        <v>3.7311135119406242</v>
      </c>
      <c r="M125" s="179">
        <v>4.9460515126780837</v>
      </c>
      <c r="N125" s="179">
        <v>6.8890820846641523</v>
      </c>
      <c r="O125" s="179">
        <v>3.8467975628388826</v>
      </c>
      <c r="P125" s="179">
        <v>6.612121009789159</v>
      </c>
      <c r="Q125" s="179">
        <v>4.029369388440414</v>
      </c>
      <c r="R125" s="179">
        <v>8.871352525354359</v>
      </c>
      <c r="S125" s="179">
        <v>321.50323680199449</v>
      </c>
      <c r="T125" s="85"/>
      <c r="U125" s="85"/>
      <c r="V125" s="85"/>
      <c r="W125" s="85"/>
      <c r="X125" s="85"/>
      <c r="Y125" s="59"/>
      <c r="Z125" s="86"/>
      <c r="AA125" s="87"/>
      <c r="AC125" s="3"/>
      <c r="AD125" s="88"/>
      <c r="AE125" s="89"/>
      <c r="AF125" s="11"/>
    </row>
    <row r="126" spans="2:32" ht="11.25" customHeight="1" x14ac:dyDescent="0.2">
      <c r="B126" s="189">
        <f t="shared" si="6"/>
        <v>90</v>
      </c>
      <c r="C126" s="174" t="s">
        <v>124</v>
      </c>
      <c r="D126" s="175">
        <v>41129</v>
      </c>
      <c r="E126" s="176">
        <v>1741.52</v>
      </c>
      <c r="F126" s="190">
        <v>-3.2467388164181488</v>
      </c>
      <c r="G126" s="190">
        <v>-22.607366325369725</v>
      </c>
      <c r="H126" s="178">
        <v>44253</v>
      </c>
      <c r="I126" s="191">
        <v>110.57</v>
      </c>
      <c r="J126" s="179">
        <v>3.3013748190957592</v>
      </c>
      <c r="K126" s="179">
        <v>2.8310301588733791</v>
      </c>
      <c r="L126" s="179">
        <v>5.5267859846766116</v>
      </c>
      <c r="M126" s="179">
        <v>6.1814546159422763</v>
      </c>
      <c r="N126" s="179">
        <v>6.2381529473918187</v>
      </c>
      <c r="O126" s="179">
        <v>5.352840532141296</v>
      </c>
      <c r="P126" s="179">
        <v>5.6109221020715783</v>
      </c>
      <c r="Q126" s="179">
        <v>6.3163663107906025</v>
      </c>
      <c r="R126" s="179">
        <v>9.9964836173793472</v>
      </c>
      <c r="S126" s="179">
        <v>125.96638099787248</v>
      </c>
      <c r="T126" s="85"/>
      <c r="U126" s="85"/>
      <c r="V126" s="85"/>
      <c r="W126" s="85"/>
      <c r="X126" s="85"/>
      <c r="Y126" s="59"/>
      <c r="Z126" s="86"/>
      <c r="AA126" s="87"/>
      <c r="AC126" s="3"/>
      <c r="AD126" s="88"/>
      <c r="AE126" s="89"/>
      <c r="AF126" s="11"/>
    </row>
    <row r="127" spans="2:32" ht="11.25" customHeight="1" x14ac:dyDescent="0.2">
      <c r="B127" s="189">
        <f t="shared" si="6"/>
        <v>91</v>
      </c>
      <c r="C127" s="174" t="s">
        <v>123</v>
      </c>
      <c r="D127" s="175">
        <v>41459</v>
      </c>
      <c r="E127" s="176">
        <v>905.59</v>
      </c>
      <c r="F127" s="190">
        <v>-4.5169385194479217</v>
      </c>
      <c r="G127" s="190">
        <v>-16.304066543438079</v>
      </c>
      <c r="H127" s="178">
        <v>44253</v>
      </c>
      <c r="I127" s="191">
        <v>106.24</v>
      </c>
      <c r="J127" s="179">
        <v>6.8725287139853597</v>
      </c>
      <c r="K127" s="179">
        <v>5.896289914381482</v>
      </c>
      <c r="L127" s="179">
        <v>5.6375098502751948</v>
      </c>
      <c r="M127" s="179">
        <v>6.2798700057350461</v>
      </c>
      <c r="N127" s="179">
        <v>6.2163152675374445</v>
      </c>
      <c r="O127" s="179">
        <v>5.5718709564856255</v>
      </c>
      <c r="P127" s="179">
        <v>6.3266005294341499</v>
      </c>
      <c r="Q127" s="179">
        <v>6.1461026890135306</v>
      </c>
      <c r="R127" s="179">
        <v>7.7623043163462802</v>
      </c>
      <c r="S127" s="179">
        <v>77.225909817601263</v>
      </c>
      <c r="T127" s="85"/>
      <c r="U127" s="85"/>
      <c r="V127" s="85"/>
      <c r="W127" s="85"/>
      <c r="X127" s="85"/>
      <c r="Y127" s="59"/>
      <c r="Z127" s="86"/>
      <c r="AA127" s="86"/>
      <c r="AC127" s="3"/>
      <c r="AD127" s="88"/>
      <c r="AE127" s="89"/>
      <c r="AF127" s="11"/>
    </row>
    <row r="128" spans="2:32" ht="11.25" customHeight="1" x14ac:dyDescent="0.2">
      <c r="B128" s="189">
        <f t="shared" si="6"/>
        <v>92</v>
      </c>
      <c r="C128" s="174" t="s">
        <v>114</v>
      </c>
      <c r="D128" s="175">
        <v>39214</v>
      </c>
      <c r="E128" s="176">
        <v>2450.5300000000002</v>
      </c>
      <c r="F128" s="190">
        <v>-23.111702378001521</v>
      </c>
      <c r="G128" s="190">
        <v>-6.1405289465116581</v>
      </c>
      <c r="H128" s="178">
        <v>44253</v>
      </c>
      <c r="I128" s="191">
        <v>106.86</v>
      </c>
      <c r="J128" s="179">
        <v>10.249929795000057</v>
      </c>
      <c r="K128" s="179">
        <v>7.3296116309897101</v>
      </c>
      <c r="L128" s="179">
        <v>4.5713570041958453</v>
      </c>
      <c r="M128" s="179">
        <v>5.4227912122650492</v>
      </c>
      <c r="N128" s="179">
        <v>6.1590010606497749</v>
      </c>
      <c r="O128" s="179">
        <v>5.2746426971487406</v>
      </c>
      <c r="P128" s="179">
        <v>6.4114602474082947</v>
      </c>
      <c r="Q128" s="179">
        <v>5.4389938606427499</v>
      </c>
      <c r="R128" s="179">
        <v>9.4750152786216688</v>
      </c>
      <c r="S128" s="179">
        <v>248.94953545311606</v>
      </c>
      <c r="T128" s="85"/>
      <c r="U128" s="85"/>
      <c r="V128" s="85"/>
      <c r="W128" s="85"/>
      <c r="X128" s="85"/>
      <c r="Y128" s="59"/>
      <c r="Z128" s="86"/>
      <c r="AA128" s="87"/>
      <c r="AC128" s="3"/>
      <c r="AD128" s="88"/>
      <c r="AE128" s="89"/>
      <c r="AF128" s="11"/>
    </row>
    <row r="129" spans="2:32" ht="11.25" customHeight="1" x14ac:dyDescent="0.2">
      <c r="B129" s="189">
        <f t="shared" si="6"/>
        <v>93</v>
      </c>
      <c r="C129" s="174" t="s">
        <v>115</v>
      </c>
      <c r="D129" s="175">
        <v>39237</v>
      </c>
      <c r="E129" s="176">
        <v>796.1</v>
      </c>
      <c r="F129" s="190">
        <v>0.73517316428146628</v>
      </c>
      <c r="G129" s="190">
        <v>-28.919642857142858</v>
      </c>
      <c r="H129" s="178">
        <v>44253</v>
      </c>
      <c r="I129" s="191">
        <v>104.605</v>
      </c>
      <c r="J129" s="179">
        <v>6.2469463251170199</v>
      </c>
      <c r="K129" s="179">
        <v>5.3740964735789252</v>
      </c>
      <c r="L129" s="179">
        <v>9.6388161943345025</v>
      </c>
      <c r="M129" s="179">
        <v>6.9463418797601308</v>
      </c>
      <c r="N129" s="179">
        <v>6.5356287796752328</v>
      </c>
      <c r="O129" s="179">
        <v>8.7384301352169675</v>
      </c>
      <c r="P129" s="179">
        <v>5.4667000126680918</v>
      </c>
      <c r="Q129" s="179">
        <v>6.9460426608280041</v>
      </c>
      <c r="R129" s="179">
        <v>8.5805857607316405</v>
      </c>
      <c r="S129" s="179">
        <v>209.97246164548991</v>
      </c>
      <c r="T129" s="85"/>
      <c r="U129" s="85"/>
      <c r="V129" s="85"/>
      <c r="W129" s="85"/>
      <c r="X129" s="85"/>
      <c r="Y129" s="59"/>
      <c r="Z129" s="86"/>
      <c r="AA129" s="87"/>
      <c r="AC129" s="3"/>
      <c r="AD129" s="88"/>
      <c r="AE129" s="89"/>
      <c r="AF129" s="11"/>
    </row>
    <row r="130" spans="2:32" ht="11.25" customHeight="1" x14ac:dyDescent="0.2">
      <c r="B130" s="189">
        <f t="shared" si="6"/>
        <v>94</v>
      </c>
      <c r="C130" s="174" t="s">
        <v>112</v>
      </c>
      <c r="D130" s="175">
        <v>39160</v>
      </c>
      <c r="E130" s="176">
        <v>2534</v>
      </c>
      <c r="F130" s="190">
        <v>1.6446048937023727</v>
      </c>
      <c r="G130" s="190">
        <v>64.973958333333329</v>
      </c>
      <c r="H130" s="178">
        <v>44253</v>
      </c>
      <c r="I130" s="191">
        <v>113.1082</v>
      </c>
      <c r="J130" s="179">
        <v>-34.786130241192318</v>
      </c>
      <c r="K130" s="179">
        <v>-2.4375488952099098</v>
      </c>
      <c r="L130" s="179">
        <v>2.4931141801376087</v>
      </c>
      <c r="M130" s="179">
        <v>4.6959694292533252</v>
      </c>
      <c r="N130" s="179">
        <v>6.0874918699140448</v>
      </c>
      <c r="O130" s="179">
        <v>3.6659859885957862</v>
      </c>
      <c r="P130" s="179">
        <v>6.7491590753441404</v>
      </c>
      <c r="Q130" s="179">
        <v>4.5125766631165876</v>
      </c>
      <c r="R130" s="179">
        <v>9.0936107275668689</v>
      </c>
      <c r="S130" s="179">
        <v>236.84484760707315</v>
      </c>
      <c r="T130" s="85"/>
      <c r="U130" s="85"/>
      <c r="V130" s="85"/>
      <c r="W130" s="85"/>
      <c r="X130" s="85"/>
      <c r="Y130" s="59"/>
      <c r="Z130" s="86"/>
      <c r="AA130" s="86"/>
      <c r="AC130" s="3"/>
      <c r="AD130" s="88"/>
      <c r="AE130" s="89"/>
      <c r="AF130" s="11"/>
    </row>
    <row r="131" spans="2:32" ht="11.25" customHeight="1" x14ac:dyDescent="0.2">
      <c r="B131" s="189">
        <f t="shared" si="6"/>
        <v>95</v>
      </c>
      <c r="C131" s="174" t="s">
        <v>107</v>
      </c>
      <c r="D131" s="175">
        <v>37494</v>
      </c>
      <c r="E131" s="176">
        <v>2171.3624815699995</v>
      </c>
      <c r="F131" s="190">
        <v>4.7251598393349914</v>
      </c>
      <c r="G131" s="190">
        <v>12.955757611948894</v>
      </c>
      <c r="H131" s="178">
        <v>44253</v>
      </c>
      <c r="I131" s="191">
        <v>99.82</v>
      </c>
      <c r="J131" s="179">
        <v>-25.066924553955094</v>
      </c>
      <c r="K131" s="179">
        <v>5.5011177592788938</v>
      </c>
      <c r="L131" s="179">
        <v>4.9196322597517348</v>
      </c>
      <c r="M131" s="179">
        <v>6.1897923163347173</v>
      </c>
      <c r="N131" s="179">
        <v>6.8295623422808633</v>
      </c>
      <c r="O131" s="179">
        <v>5.7289583552404544</v>
      </c>
      <c r="P131" s="179">
        <v>6.2060392955955734</v>
      </c>
      <c r="Q131" s="179">
        <v>5.3391358118024286</v>
      </c>
      <c r="R131" s="179">
        <v>8.1417585753457367</v>
      </c>
      <c r="S131" s="179">
        <v>326.07276512173115</v>
      </c>
      <c r="T131" s="85"/>
      <c r="U131" s="85"/>
      <c r="V131" s="85"/>
      <c r="W131" s="85"/>
      <c r="X131" s="85"/>
      <c r="Y131" s="59"/>
      <c r="Z131" s="86"/>
      <c r="AA131" s="87"/>
      <c r="AC131" s="3"/>
      <c r="AD131" s="88"/>
      <c r="AE131" s="89"/>
      <c r="AF131" s="11"/>
    </row>
    <row r="132" spans="2:32" ht="11.25" customHeight="1" x14ac:dyDescent="0.2">
      <c r="B132" s="189">
        <f t="shared" si="6"/>
        <v>96</v>
      </c>
      <c r="C132" s="174" t="s">
        <v>118</v>
      </c>
      <c r="D132" s="175">
        <v>40125</v>
      </c>
      <c r="E132" s="176">
        <v>4799</v>
      </c>
      <c r="F132" s="190">
        <v>22.830816483235218</v>
      </c>
      <c r="G132" s="190">
        <v>56.77883044756615</v>
      </c>
      <c r="H132" s="178">
        <v>44253</v>
      </c>
      <c r="I132" s="191">
        <v>105.1622</v>
      </c>
      <c r="J132" s="179">
        <v>6.7693715303124291</v>
      </c>
      <c r="K132" s="179">
        <v>2.8228153779382388</v>
      </c>
      <c r="L132" s="179">
        <v>5.7632949383311765</v>
      </c>
      <c r="M132" s="179">
        <v>6.7099551755995224</v>
      </c>
      <c r="N132" s="179">
        <v>7.0307117686940304</v>
      </c>
      <c r="O132" s="179">
        <v>6.1663291652028391</v>
      </c>
      <c r="P132" s="179">
        <v>6.4616312792071193</v>
      </c>
      <c r="Q132" s="179">
        <v>5.8430290105083307</v>
      </c>
      <c r="R132" s="179">
        <v>9.5712287327803125</v>
      </c>
      <c r="S132" s="179">
        <v>180.80683435790087</v>
      </c>
      <c r="T132" s="85"/>
      <c r="U132" s="85"/>
      <c r="V132" s="85"/>
      <c r="W132" s="85"/>
      <c r="X132" s="85"/>
      <c r="Y132" s="59"/>
      <c r="Z132" s="86"/>
      <c r="AA132" s="87"/>
      <c r="AC132" s="3"/>
      <c r="AD132" s="88"/>
      <c r="AE132" s="89"/>
      <c r="AF132" s="11"/>
    </row>
    <row r="133" spans="2:32" ht="11.25" customHeight="1" x14ac:dyDescent="0.2">
      <c r="B133" s="189">
        <f t="shared" si="6"/>
        <v>97</v>
      </c>
      <c r="C133" s="174" t="s">
        <v>111</v>
      </c>
      <c r="D133" s="175">
        <v>39142</v>
      </c>
      <c r="E133" s="176">
        <v>3811</v>
      </c>
      <c r="F133" s="190">
        <v>0.95364238410595714</v>
      </c>
      <c r="G133" s="190">
        <v>-5.5045871559633035</v>
      </c>
      <c r="H133" s="178">
        <v>44253</v>
      </c>
      <c r="I133" s="191">
        <v>111.5228</v>
      </c>
      <c r="J133" s="179">
        <v>-76.718203756874331</v>
      </c>
      <c r="K133" s="179">
        <v>-4.7460181516891558</v>
      </c>
      <c r="L133" s="179">
        <v>2.799277652154053</v>
      </c>
      <c r="M133" s="179">
        <v>6.4751332025145674</v>
      </c>
      <c r="N133" s="179">
        <v>7.2268241217956977</v>
      </c>
      <c r="O133" s="179">
        <v>4.6565810610953742</v>
      </c>
      <c r="P133" s="179">
        <v>6.4535595961525001</v>
      </c>
      <c r="Q133" s="179">
        <v>5.7610977113638935</v>
      </c>
      <c r="R133" s="179">
        <v>9.3338589485145729</v>
      </c>
      <c r="S133" s="179">
        <v>248.87644873246995</v>
      </c>
      <c r="T133" s="85"/>
      <c r="U133" s="85"/>
      <c r="V133" s="85"/>
      <c r="W133" s="85"/>
      <c r="X133" s="85"/>
      <c r="Y133" s="59"/>
      <c r="Z133" s="86"/>
      <c r="AA133" s="87"/>
      <c r="AC133" s="3"/>
      <c r="AD133" s="88"/>
      <c r="AE133" s="89"/>
      <c r="AF133" s="11"/>
    </row>
    <row r="134" spans="2:32" ht="11.25" customHeight="1" x14ac:dyDescent="0.2">
      <c r="B134" s="189">
        <f t="shared" si="6"/>
        <v>98</v>
      </c>
      <c r="C134" s="174" t="s">
        <v>122</v>
      </c>
      <c r="D134" s="175">
        <v>40846</v>
      </c>
      <c r="E134" s="176">
        <v>30919</v>
      </c>
      <c r="F134" s="190">
        <v>9.7547122927833527</v>
      </c>
      <c r="G134" s="190">
        <v>234.69365663563542</v>
      </c>
      <c r="H134" s="178">
        <v>44253</v>
      </c>
      <c r="I134" s="191">
        <v>10.6652</v>
      </c>
      <c r="J134" s="179">
        <v>1.3689895731756607</v>
      </c>
      <c r="K134" s="179">
        <v>6.7066342098032194</v>
      </c>
      <c r="L134" s="179">
        <v>6.7449841605064034</v>
      </c>
      <c r="M134" s="179">
        <v>7.2951057741393033</v>
      </c>
      <c r="N134" s="179">
        <v>7.4129734666728497</v>
      </c>
      <c r="O134" s="179">
        <v>6.9446910849187713</v>
      </c>
      <c r="P134" s="179">
        <v>7.9000986318951059</v>
      </c>
      <c r="Q134" s="179">
        <v>7.1088715237152753</v>
      </c>
      <c r="R134" s="179">
        <v>9.1288513487226997</v>
      </c>
      <c r="S134" s="179">
        <v>126.01508793198222</v>
      </c>
      <c r="T134" s="85"/>
      <c r="U134" s="85"/>
      <c r="V134" s="85"/>
      <c r="W134" s="85"/>
      <c r="X134" s="85"/>
      <c r="Y134" s="59"/>
      <c r="Z134" s="86"/>
      <c r="AA134" s="86"/>
      <c r="AC134" s="3"/>
      <c r="AD134" s="88"/>
      <c r="AE134" s="89"/>
      <c r="AF134" s="11"/>
    </row>
    <row r="135" spans="2:32" ht="11.25" customHeight="1" x14ac:dyDescent="0.2">
      <c r="B135" s="189">
        <f t="shared" si="6"/>
        <v>99</v>
      </c>
      <c r="C135" s="174" t="s">
        <v>110</v>
      </c>
      <c r="D135" s="175">
        <v>38829</v>
      </c>
      <c r="E135" s="176">
        <v>8721</v>
      </c>
      <c r="F135" s="190">
        <v>26.611498257839727</v>
      </c>
      <c r="G135" s="190">
        <v>118.02500000000001</v>
      </c>
      <c r="H135" s="178">
        <v>44253</v>
      </c>
      <c r="I135" s="191">
        <v>11.328200000000001</v>
      </c>
      <c r="J135" s="179">
        <v>-18.034551518461672</v>
      </c>
      <c r="K135" s="179">
        <v>5.6677519495326498</v>
      </c>
      <c r="L135" s="179">
        <v>6.1420007748298513</v>
      </c>
      <c r="M135" s="179">
        <v>7.712151378493644</v>
      </c>
      <c r="N135" s="179">
        <v>7.8423372209587816</v>
      </c>
      <c r="O135" s="179">
        <v>7.01182040840854</v>
      </c>
      <c r="P135" s="179">
        <v>8.0718222345679305</v>
      </c>
      <c r="Q135" s="179">
        <v>7.1967520454366012</v>
      </c>
      <c r="R135" s="179">
        <v>8.4256888478508642</v>
      </c>
      <c r="S135" s="179">
        <v>232.71621618023821</v>
      </c>
      <c r="T135" s="85"/>
      <c r="U135" s="85"/>
      <c r="V135" s="85"/>
      <c r="W135" s="85"/>
      <c r="X135" s="85"/>
      <c r="Y135" s="59"/>
      <c r="Z135" s="86"/>
      <c r="AA135" s="86"/>
      <c r="AC135" s="3"/>
      <c r="AD135" s="88"/>
      <c r="AE135" s="89"/>
      <c r="AF135" s="11"/>
    </row>
    <row r="136" spans="2:32" ht="11.25" customHeight="1" x14ac:dyDescent="0.2">
      <c r="B136" s="189">
        <f t="shared" si="6"/>
        <v>100</v>
      </c>
      <c r="C136" s="174" t="s">
        <v>119</v>
      </c>
      <c r="D136" s="175">
        <v>40133</v>
      </c>
      <c r="E136" s="176">
        <v>6170</v>
      </c>
      <c r="F136" s="190">
        <v>6.0137457044673548</v>
      </c>
      <c r="G136" s="190">
        <v>110.72404371584699</v>
      </c>
      <c r="H136" s="178">
        <v>44253</v>
      </c>
      <c r="I136" s="191">
        <v>10.298</v>
      </c>
      <c r="J136" s="179">
        <v>0</v>
      </c>
      <c r="K136" s="179">
        <v>5.6771785200459322</v>
      </c>
      <c r="L136" s="179">
        <v>6.4015709855751588</v>
      </c>
      <c r="M136" s="179">
        <v>6.8063181502538423</v>
      </c>
      <c r="N136" s="179">
        <v>7.0889277078365831</v>
      </c>
      <c r="O136" s="179">
        <v>6.381492359016911</v>
      </c>
      <c r="P136" s="179">
        <v>7.2600361295243134</v>
      </c>
      <c r="Q136" s="179">
        <v>6.6217630885284571</v>
      </c>
      <c r="R136" s="179">
        <v>8.670975786117797</v>
      </c>
      <c r="S136" s="179">
        <v>155.35440957807415</v>
      </c>
      <c r="T136" s="85"/>
      <c r="U136" s="85"/>
      <c r="V136" s="85"/>
      <c r="W136" s="85"/>
      <c r="X136" s="85"/>
      <c r="Y136" s="59"/>
      <c r="Z136" s="86"/>
      <c r="AA136" s="86"/>
      <c r="AC136" s="3"/>
      <c r="AD136" s="88"/>
      <c r="AE136" s="89"/>
      <c r="AF136" s="11"/>
    </row>
    <row r="137" spans="2:32" ht="11.25" customHeight="1" x14ac:dyDescent="0.2">
      <c r="B137" s="189">
        <f t="shared" si="6"/>
        <v>101</v>
      </c>
      <c r="C137" s="174" t="s">
        <v>116</v>
      </c>
      <c r="D137" s="175">
        <v>39535</v>
      </c>
      <c r="E137" s="176">
        <v>1587</v>
      </c>
      <c r="F137" s="190">
        <v>-4.7418967587034793</v>
      </c>
      <c r="G137" s="190">
        <v>-6.371681415929209</v>
      </c>
      <c r="H137" s="178">
        <v>44253</v>
      </c>
      <c r="I137" s="191">
        <v>10.2294</v>
      </c>
      <c r="J137" s="179">
        <v>5.7099278437232615</v>
      </c>
      <c r="K137" s="179">
        <v>5.9196416337884736</v>
      </c>
      <c r="L137" s="179">
        <v>5.8199992796825715</v>
      </c>
      <c r="M137" s="179">
        <v>5.835418532879185</v>
      </c>
      <c r="N137" s="179">
        <v>6.4911965061781878</v>
      </c>
      <c r="O137" s="179">
        <v>5.8430427920956145</v>
      </c>
      <c r="P137" s="179">
        <v>6.7280855157392914</v>
      </c>
      <c r="Q137" s="179">
        <v>5.8432515009867227</v>
      </c>
      <c r="R137" s="179">
        <v>5.3886959682565294</v>
      </c>
      <c r="S137" s="179">
        <v>97.048810243234243</v>
      </c>
      <c r="T137" s="85"/>
      <c r="U137" s="85"/>
      <c r="V137" s="85"/>
      <c r="W137" s="85"/>
      <c r="X137" s="85"/>
      <c r="Y137" s="59"/>
      <c r="Z137" s="86"/>
      <c r="AA137" s="86"/>
      <c r="AC137" s="3"/>
      <c r="AD137" s="88"/>
      <c r="AE137" s="89"/>
      <c r="AF137" s="11"/>
    </row>
    <row r="138" spans="2:32" ht="11.25" customHeight="1" x14ac:dyDescent="0.2">
      <c r="B138" s="189">
        <f t="shared" si="6"/>
        <v>102</v>
      </c>
      <c r="C138" s="174" t="s">
        <v>120</v>
      </c>
      <c r="D138" s="175">
        <v>40228</v>
      </c>
      <c r="E138" s="176">
        <v>3760</v>
      </c>
      <c r="F138" s="190">
        <v>-0.26525198938992522</v>
      </c>
      <c r="G138" s="190">
        <v>0</v>
      </c>
      <c r="H138" s="178">
        <v>44253</v>
      </c>
      <c r="I138" s="191">
        <v>10.460800000000001</v>
      </c>
      <c r="J138" s="179">
        <v>7.3288267184258293</v>
      </c>
      <c r="K138" s="179">
        <v>8.0875695164414534</v>
      </c>
      <c r="L138" s="179">
        <v>5.7258751288604879</v>
      </c>
      <c r="M138" s="179">
        <v>7.6311244432323324</v>
      </c>
      <c r="N138" s="179">
        <v>6.7355589576441108</v>
      </c>
      <c r="O138" s="179">
        <v>6.2817336683792186</v>
      </c>
      <c r="P138" s="179">
        <v>5.6825587245474694</v>
      </c>
      <c r="Q138" s="179">
        <v>7.0240376292756794</v>
      </c>
      <c r="R138" s="179">
        <v>8.9175063708252011</v>
      </c>
      <c r="S138" s="179">
        <v>156.50212205093817</v>
      </c>
      <c r="T138" s="85"/>
      <c r="U138" s="85"/>
      <c r="V138" s="85"/>
      <c r="W138" s="85"/>
      <c r="X138" s="85"/>
      <c r="Y138" s="59"/>
      <c r="Z138" s="86"/>
      <c r="AA138" s="86"/>
      <c r="AC138" s="3"/>
      <c r="AD138" s="88"/>
      <c r="AE138" s="89"/>
      <c r="AF138" s="11"/>
    </row>
    <row r="139" spans="2:32" ht="11.25" customHeight="1" x14ac:dyDescent="0.2">
      <c r="B139" s="189">
        <f t="shared" si="6"/>
        <v>103</v>
      </c>
      <c r="C139" s="174" t="s">
        <v>108</v>
      </c>
      <c r="D139" s="175">
        <v>37326</v>
      </c>
      <c r="E139" s="176">
        <v>5870</v>
      </c>
      <c r="F139" s="190">
        <v>101.44131777625259</v>
      </c>
      <c r="G139" s="190">
        <v>182.75529865125239</v>
      </c>
      <c r="H139" s="178">
        <v>44253</v>
      </c>
      <c r="I139" s="191">
        <v>56.795499999999997</v>
      </c>
      <c r="J139" s="179">
        <v>-71.899886834100926</v>
      </c>
      <c r="K139" s="179">
        <v>-0.71600467880398155</v>
      </c>
      <c r="L139" s="179">
        <v>5.3186391102823087</v>
      </c>
      <c r="M139" s="179">
        <v>7.0556290997924558</v>
      </c>
      <c r="N139" s="179">
        <v>7.4768470342334759</v>
      </c>
      <c r="O139" s="179">
        <v>6.0271896152403936</v>
      </c>
      <c r="P139" s="179">
        <v>7.2321698740963187</v>
      </c>
      <c r="Q139" s="179">
        <v>7.10778985846685</v>
      </c>
      <c r="R139" s="179">
        <v>9.4953273845186814</v>
      </c>
      <c r="S139" s="179">
        <v>459.31012010680047</v>
      </c>
      <c r="T139" s="85"/>
      <c r="U139" s="85"/>
      <c r="V139" s="85"/>
      <c r="W139" s="85"/>
      <c r="X139" s="85"/>
      <c r="Y139" s="59"/>
      <c r="Z139" s="86"/>
      <c r="AA139" s="86"/>
      <c r="AC139" s="3"/>
      <c r="AD139" s="88"/>
      <c r="AE139" s="89"/>
      <c r="AF139" s="11"/>
    </row>
    <row r="140" spans="2:32" ht="11.25" customHeight="1" x14ac:dyDescent="0.2">
      <c r="B140" s="189">
        <f t="shared" si="6"/>
        <v>104</v>
      </c>
      <c r="C140" s="174" t="s">
        <v>121</v>
      </c>
      <c r="D140" s="175">
        <v>41362</v>
      </c>
      <c r="E140" s="176">
        <v>1264</v>
      </c>
      <c r="F140" s="190">
        <v>-4.5317220543806602</v>
      </c>
      <c r="G140" s="190">
        <v>108.23723228995057</v>
      </c>
      <c r="H140" s="178">
        <v>44253</v>
      </c>
      <c r="I140" s="191">
        <v>114.62269999999999</v>
      </c>
      <c r="J140" s="179">
        <v>-25.870501464640871</v>
      </c>
      <c r="K140" s="179">
        <v>4.7763629010391426</v>
      </c>
      <c r="L140" s="179">
        <v>5.1431631157708066</v>
      </c>
      <c r="M140" s="179">
        <v>7.0690263933145854</v>
      </c>
      <c r="N140" s="179">
        <v>6.5273466582897841</v>
      </c>
      <c r="O140" s="179">
        <v>7.0914500671723486</v>
      </c>
      <c r="P140" s="179">
        <v>6.2262429019047616</v>
      </c>
      <c r="Q140" s="179">
        <v>7.3613226943108554</v>
      </c>
      <c r="R140" s="179">
        <v>8.2173938964288595</v>
      </c>
      <c r="S140" s="179">
        <v>86.958648424757911</v>
      </c>
      <c r="T140" s="85"/>
      <c r="U140" s="85"/>
      <c r="V140" s="85"/>
      <c r="W140" s="85"/>
      <c r="X140" s="85"/>
      <c r="Y140" s="59"/>
      <c r="Z140" s="86"/>
      <c r="AA140" s="86"/>
      <c r="AC140" s="3"/>
      <c r="AD140" s="88"/>
      <c r="AE140" s="89"/>
      <c r="AF140" s="11"/>
    </row>
    <row r="141" spans="2:32" ht="11.25" customHeight="1" x14ac:dyDescent="0.2">
      <c r="B141" s="189"/>
      <c r="C141" s="166"/>
      <c r="D141" s="22" t="s">
        <v>23</v>
      </c>
      <c r="E141" s="23">
        <v>83870.312481569999</v>
      </c>
      <c r="F141" s="180"/>
      <c r="G141" s="180"/>
      <c r="H141" s="180"/>
      <c r="I141" s="185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85"/>
      <c r="U141" s="85"/>
      <c r="V141" s="85"/>
      <c r="W141" s="85"/>
      <c r="X141" s="85"/>
      <c r="Y141" s="59"/>
      <c r="Z141" s="86"/>
      <c r="AA141" s="86"/>
      <c r="AC141" s="3"/>
      <c r="AD141" s="88"/>
      <c r="AE141" s="89"/>
      <c r="AF141" s="11"/>
    </row>
    <row r="142" spans="2:32" ht="11.25" customHeight="1" x14ac:dyDescent="0.2">
      <c r="B142" s="90"/>
      <c r="C142" s="167"/>
      <c r="D142" s="78"/>
      <c r="E142" s="79"/>
      <c r="F142" s="91"/>
      <c r="G142" s="91"/>
      <c r="H142" s="92"/>
      <c r="I142" s="93"/>
      <c r="J142" s="68"/>
      <c r="K142" s="68"/>
      <c r="L142" s="68"/>
      <c r="M142" s="68"/>
      <c r="N142" s="68"/>
      <c r="O142" s="68"/>
      <c r="P142" s="68"/>
      <c r="Q142" s="68"/>
      <c r="R142" s="94"/>
      <c r="S142" s="95"/>
      <c r="T142" s="85"/>
      <c r="U142" s="85"/>
      <c r="V142" s="85"/>
      <c r="W142" s="85"/>
      <c r="X142" s="85"/>
      <c r="Y142" s="59"/>
      <c r="Z142" s="86"/>
      <c r="AA142" s="86"/>
      <c r="AC142" s="3"/>
      <c r="AD142" s="88"/>
      <c r="AE142" s="89"/>
      <c r="AF142" s="11"/>
    </row>
    <row r="143" spans="2:32" x14ac:dyDescent="0.2">
      <c r="B143" s="196" t="s">
        <v>290</v>
      </c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8"/>
    </row>
    <row r="144" spans="2:32" ht="11.25" customHeight="1" x14ac:dyDescent="0.2">
      <c r="B144" s="189">
        <v>105</v>
      </c>
      <c r="C144" s="174" t="s">
        <v>125</v>
      </c>
      <c r="D144" s="175">
        <v>42471</v>
      </c>
      <c r="E144" s="176">
        <v>4218.49</v>
      </c>
      <c r="F144" s="190">
        <v>23.661515190600689</v>
      </c>
      <c r="G144" s="190">
        <v>321.57918931883592</v>
      </c>
      <c r="H144" s="178">
        <v>44253</v>
      </c>
      <c r="I144" s="191">
        <v>106.17</v>
      </c>
      <c r="J144" s="182">
        <v>6.8770607630707081</v>
      </c>
      <c r="K144" s="182">
        <v>8.8552828433952229</v>
      </c>
      <c r="L144" s="182">
        <v>9.5864185811014995</v>
      </c>
      <c r="M144" s="182">
        <v>8.3824691832764398</v>
      </c>
      <c r="N144" s="182">
        <v>8.0420094007046217</v>
      </c>
      <c r="O144" s="182">
        <v>9.5852937958190285</v>
      </c>
      <c r="P144" s="182">
        <v>7.7525574134171595</v>
      </c>
      <c r="Q144" s="182">
        <v>9.1146618935564607</v>
      </c>
      <c r="R144" s="179">
        <v>8.2375815735946425</v>
      </c>
      <c r="S144" s="179">
        <v>47.304876900491344</v>
      </c>
      <c r="T144" s="85"/>
      <c r="U144" s="85"/>
      <c r="V144" s="85"/>
      <c r="W144" s="85"/>
      <c r="X144" s="85"/>
      <c r="Y144" s="59"/>
      <c r="Z144" s="86"/>
      <c r="AA144" s="86"/>
      <c r="AC144" s="3"/>
      <c r="AD144" s="88"/>
      <c r="AE144" s="89"/>
      <c r="AF144" s="11"/>
    </row>
    <row r="145" spans="2:32" ht="11.25" customHeight="1" x14ac:dyDescent="0.2">
      <c r="B145" s="189"/>
      <c r="C145" s="166"/>
      <c r="D145" s="22" t="s">
        <v>23</v>
      </c>
      <c r="E145" s="23">
        <v>4218.49</v>
      </c>
      <c r="F145" s="180"/>
      <c r="G145" s="180"/>
      <c r="H145" s="180"/>
      <c r="I145" s="185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85"/>
      <c r="U145" s="85"/>
      <c r="V145" s="85"/>
      <c r="W145" s="85"/>
      <c r="X145" s="85"/>
      <c r="Y145" s="59"/>
      <c r="Z145" s="86"/>
      <c r="AA145" s="86"/>
      <c r="AC145" s="3"/>
      <c r="AD145" s="88"/>
      <c r="AE145" s="89"/>
      <c r="AF145" s="11"/>
    </row>
    <row r="146" spans="2:32" ht="6" customHeight="1" x14ac:dyDescent="0.2">
      <c r="B146" s="57"/>
      <c r="C146" s="171"/>
      <c r="D146" s="75"/>
      <c r="E146" s="76"/>
      <c r="F146" s="96"/>
      <c r="G146" s="96"/>
      <c r="H146" s="96"/>
      <c r="I146" s="97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59"/>
      <c r="Z146" s="86"/>
      <c r="AA146" s="86"/>
      <c r="AC146" s="3"/>
      <c r="AD146" s="88"/>
      <c r="AE146" s="89"/>
      <c r="AF146" s="11"/>
    </row>
    <row r="147" spans="2:32" ht="11.25" customHeight="1" x14ac:dyDescent="0.2">
      <c r="B147" s="57"/>
      <c r="C147" s="171"/>
      <c r="D147" s="75"/>
      <c r="E147" s="76"/>
      <c r="F147" s="96"/>
      <c r="G147" s="96"/>
      <c r="H147" s="96"/>
      <c r="I147" s="97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59"/>
      <c r="Z147" s="86"/>
      <c r="AA147" s="86"/>
      <c r="AC147" s="3"/>
      <c r="AD147" s="88"/>
      <c r="AE147" s="89"/>
      <c r="AF147" s="11"/>
    </row>
    <row r="148" spans="2:32" x14ac:dyDescent="0.2">
      <c r="B148" s="196" t="s">
        <v>291</v>
      </c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8"/>
    </row>
    <row r="149" spans="2:32" ht="11.25" customHeight="1" x14ac:dyDescent="0.2">
      <c r="B149" s="189">
        <v>106</v>
      </c>
      <c r="C149" s="174" t="s">
        <v>131</v>
      </c>
      <c r="D149" s="175">
        <v>40876</v>
      </c>
      <c r="E149" s="176">
        <v>3083.01</v>
      </c>
      <c r="F149" s="190">
        <v>-1.2751254471104589</v>
      </c>
      <c r="G149" s="190">
        <v>-33.798368048099626</v>
      </c>
      <c r="H149" s="178">
        <v>44253</v>
      </c>
      <c r="I149" s="191">
        <v>10.2745</v>
      </c>
      <c r="J149" s="179">
        <v>88.671753044026858</v>
      </c>
      <c r="K149" s="179">
        <v>17.669848462442033</v>
      </c>
      <c r="L149" s="179">
        <v>0.21318640668985439</v>
      </c>
      <c r="M149" s="179">
        <v>4.3042358747711136</v>
      </c>
      <c r="N149" s="179">
        <v>5.708020342722163</v>
      </c>
      <c r="O149" s="179">
        <v>2.6557142674980549</v>
      </c>
      <c r="P149" s="179">
        <v>3.5945451620577611</v>
      </c>
      <c r="Q149" s="179">
        <v>2.6472158582967671</v>
      </c>
      <c r="R149" s="179">
        <v>9.4247138271548856</v>
      </c>
      <c r="S149" s="179">
        <v>130.09013796851877</v>
      </c>
      <c r="T149" s="85"/>
      <c r="U149" s="85"/>
      <c r="V149" s="85"/>
      <c r="W149" s="85"/>
      <c r="X149" s="85"/>
      <c r="Y149" s="59"/>
      <c r="Z149" s="86"/>
      <c r="AA149" s="86"/>
      <c r="AC149" s="3"/>
      <c r="AD149" s="88"/>
      <c r="AE149" s="89"/>
      <c r="AF149" s="11"/>
    </row>
    <row r="150" spans="2:32" ht="11.25" customHeight="1" x14ac:dyDescent="0.2">
      <c r="B150" s="189">
        <f>1+B149</f>
        <v>107</v>
      </c>
      <c r="C150" s="174" t="s">
        <v>133</v>
      </c>
      <c r="D150" s="175">
        <v>41768</v>
      </c>
      <c r="E150" s="176">
        <v>1277.44</v>
      </c>
      <c r="F150" s="190">
        <v>-8.0363120649067259</v>
      </c>
      <c r="G150" s="190">
        <v>-5.6411165525442897</v>
      </c>
      <c r="H150" s="178">
        <v>44253</v>
      </c>
      <c r="I150" s="191">
        <v>110.9675</v>
      </c>
      <c r="J150" s="179">
        <v>12.240118344584605</v>
      </c>
      <c r="K150" s="179">
        <v>6.8553427987218294</v>
      </c>
      <c r="L150" s="179">
        <v>5.2370053068740319</v>
      </c>
      <c r="M150" s="179">
        <v>5.5481917860526195</v>
      </c>
      <c r="N150" s="179">
        <v>5.6583503491523555</v>
      </c>
      <c r="O150" s="179">
        <v>6.1052257453185206</v>
      </c>
      <c r="P150" s="179">
        <v>6.0999073773803874</v>
      </c>
      <c r="Q150" s="179">
        <v>5.6421605622579873</v>
      </c>
      <c r="R150" s="179">
        <v>9.2370700534981864</v>
      </c>
      <c r="S150" s="179">
        <v>82.486887007313641</v>
      </c>
      <c r="T150" s="85"/>
      <c r="U150" s="85"/>
      <c r="V150" s="85"/>
      <c r="W150" s="85"/>
      <c r="X150" s="85"/>
      <c r="Y150" s="59"/>
      <c r="Z150" s="86"/>
      <c r="AA150" s="86"/>
      <c r="AC150" s="3"/>
      <c r="AD150" s="88"/>
      <c r="AE150" s="89"/>
      <c r="AF150" s="11"/>
    </row>
    <row r="151" spans="2:32" ht="11.25" customHeight="1" x14ac:dyDescent="0.2">
      <c r="B151" s="189">
        <f t="shared" ref="B151:B160" si="7">1+B150</f>
        <v>108</v>
      </c>
      <c r="C151" s="174" t="s">
        <v>132</v>
      </c>
      <c r="D151" s="175">
        <v>41036</v>
      </c>
      <c r="E151" s="176">
        <v>228.37</v>
      </c>
      <c r="F151" s="190">
        <v>0.45483337438856353</v>
      </c>
      <c r="G151" s="190">
        <v>-5.7214454090963596</v>
      </c>
      <c r="H151" s="178">
        <v>44253</v>
      </c>
      <c r="I151" s="191">
        <v>103.6022</v>
      </c>
      <c r="J151" s="179">
        <v>2.9948732403611844</v>
      </c>
      <c r="K151" s="179">
        <v>5.0681066075995194</v>
      </c>
      <c r="L151" s="179">
        <v>2.3473758422167443</v>
      </c>
      <c r="M151" s="179">
        <v>4.6527562855272908</v>
      </c>
      <c r="N151" s="179">
        <v>3.1024457489309367</v>
      </c>
      <c r="O151" s="179">
        <v>2.8363874790576995</v>
      </c>
      <c r="P151" s="179">
        <v>1.4486912000705883</v>
      </c>
      <c r="Q151" s="179">
        <v>4.211966980483294</v>
      </c>
      <c r="R151" s="179">
        <v>8.1129938250428246</v>
      </c>
      <c r="S151" s="179">
        <v>98.921791862110837</v>
      </c>
      <c r="T151" s="85"/>
      <c r="U151" s="85"/>
      <c r="V151" s="85"/>
      <c r="W151" s="85"/>
      <c r="X151" s="85"/>
      <c r="Y151" s="59"/>
      <c r="Z151" s="86"/>
      <c r="AA151" s="86"/>
      <c r="AC151" s="3"/>
      <c r="AD151" s="88"/>
      <c r="AE151" s="89"/>
      <c r="AF151" s="11"/>
    </row>
    <row r="152" spans="2:32" ht="11.25" customHeight="1" x14ac:dyDescent="0.2">
      <c r="B152" s="189">
        <f t="shared" si="7"/>
        <v>109</v>
      </c>
      <c r="C152" s="174" t="s">
        <v>135</v>
      </c>
      <c r="D152" s="175">
        <v>41974</v>
      </c>
      <c r="E152" s="176">
        <v>2196</v>
      </c>
      <c r="F152" s="190">
        <v>-8.4618591079616561</v>
      </c>
      <c r="G152" s="190">
        <v>5.4248679788766241</v>
      </c>
      <c r="H152" s="178">
        <v>44253</v>
      </c>
      <c r="I152" s="191">
        <v>104.3201</v>
      </c>
      <c r="J152" s="179">
        <v>6.5090147313295876</v>
      </c>
      <c r="K152" s="179">
        <v>6.4157715577839918</v>
      </c>
      <c r="L152" s="179">
        <v>2.2422200070041662</v>
      </c>
      <c r="M152" s="179">
        <v>4.2568277692482948</v>
      </c>
      <c r="N152" s="179">
        <v>5.32607303171973</v>
      </c>
      <c r="O152" s="179">
        <v>2.8330427136982963</v>
      </c>
      <c r="P152" s="179">
        <v>5.0560607835521267</v>
      </c>
      <c r="Q152" s="179">
        <v>2.5031350600432019</v>
      </c>
      <c r="R152" s="179">
        <v>8.6148734512984539</v>
      </c>
      <c r="S152" s="179">
        <v>67.527802936019697</v>
      </c>
      <c r="T152" s="85"/>
      <c r="U152" s="85"/>
      <c r="V152" s="85"/>
      <c r="W152" s="85"/>
      <c r="X152" s="85"/>
      <c r="Y152" s="59"/>
      <c r="Z152" s="86"/>
      <c r="AA152" s="86"/>
      <c r="AC152" s="3"/>
      <c r="AD152" s="88"/>
      <c r="AE152" s="89"/>
      <c r="AF152" s="11"/>
    </row>
    <row r="153" spans="2:32" ht="11.25" customHeight="1" x14ac:dyDescent="0.2">
      <c r="B153" s="189">
        <f t="shared" si="7"/>
        <v>110</v>
      </c>
      <c r="C153" s="174" t="s">
        <v>137</v>
      </c>
      <c r="D153" s="175">
        <v>43906</v>
      </c>
      <c r="E153" s="176">
        <v>2640.72</v>
      </c>
      <c r="F153" s="190">
        <v>0.55633617784478506</v>
      </c>
      <c r="G153" s="190">
        <v>-4.0854278657562082</v>
      </c>
      <c r="H153" s="178">
        <v>44253</v>
      </c>
      <c r="I153" s="191">
        <v>100.79</v>
      </c>
      <c r="J153" s="179">
        <v>7.2442195097822681</v>
      </c>
      <c r="K153" s="179">
        <v>7.2528564331862473</v>
      </c>
      <c r="L153" s="179">
        <v>6.7150472265635672</v>
      </c>
      <c r="M153" s="179">
        <v>6.622372678865097</v>
      </c>
      <c r="N153" s="179">
        <v>6.8139408234841792</v>
      </c>
      <c r="O153" s="179">
        <v>6.929657728411625</v>
      </c>
      <c r="P153" s="179">
        <v>6.499442730631344</v>
      </c>
      <c r="Q153" s="179">
        <v>6.7251926014615497</v>
      </c>
      <c r="R153" s="179">
        <v>8.0034825555840516</v>
      </c>
      <c r="S153" s="179">
        <v>7.5941785202107592</v>
      </c>
      <c r="T153" s="85"/>
      <c r="U153" s="85"/>
      <c r="V153" s="85"/>
      <c r="W153" s="85"/>
      <c r="X153" s="85"/>
      <c r="Y153" s="59"/>
      <c r="Z153" s="86"/>
      <c r="AA153" s="86"/>
      <c r="AC153" s="3"/>
      <c r="AD153" s="88"/>
      <c r="AE153" s="89"/>
      <c r="AF153" s="11"/>
    </row>
    <row r="154" spans="2:32" ht="11.25" customHeight="1" x14ac:dyDescent="0.2">
      <c r="B154" s="189">
        <f t="shared" si="7"/>
        <v>111</v>
      </c>
      <c r="C154" s="174" t="s">
        <v>128</v>
      </c>
      <c r="D154" s="175">
        <v>40385</v>
      </c>
      <c r="E154" s="176">
        <v>1465</v>
      </c>
      <c r="F154" s="190">
        <v>-16.855845629965948</v>
      </c>
      <c r="G154" s="190">
        <v>-56.463595839524515</v>
      </c>
      <c r="H154" s="178">
        <v>44253</v>
      </c>
      <c r="I154" s="191">
        <v>114.82129999999999</v>
      </c>
      <c r="J154" s="179">
        <v>-3.051443470358628</v>
      </c>
      <c r="K154" s="179">
        <v>4.5588240787908401</v>
      </c>
      <c r="L154" s="179">
        <v>1.3811882526194845</v>
      </c>
      <c r="M154" s="179">
        <v>2.9285868214762596</v>
      </c>
      <c r="N154" s="179">
        <v>3.9763985211890223</v>
      </c>
      <c r="O154" s="179">
        <v>4.4227138491810729</v>
      </c>
      <c r="P154" s="179">
        <v>3.4354966817858146</v>
      </c>
      <c r="Q154" s="179">
        <v>2.8580515588063609</v>
      </c>
      <c r="R154" s="179">
        <v>9.2614387730236345</v>
      </c>
      <c r="S154" s="179">
        <v>155.71093477824783</v>
      </c>
      <c r="T154" s="85"/>
      <c r="U154" s="85"/>
      <c r="V154" s="85"/>
      <c r="W154" s="85"/>
      <c r="X154" s="85"/>
      <c r="Y154" s="59"/>
      <c r="Z154" s="86"/>
      <c r="AA154" s="86"/>
      <c r="AC154" s="3"/>
      <c r="AD154" s="88"/>
      <c r="AE154" s="89"/>
      <c r="AF154" s="11"/>
    </row>
    <row r="155" spans="2:32" ht="11.25" customHeight="1" x14ac:dyDescent="0.2">
      <c r="B155" s="189">
        <f t="shared" si="7"/>
        <v>112</v>
      </c>
      <c r="C155" s="174" t="s">
        <v>126</v>
      </c>
      <c r="D155" s="175">
        <v>37681</v>
      </c>
      <c r="E155" s="176">
        <v>1127</v>
      </c>
      <c r="F155" s="190">
        <v>-19.614835948644792</v>
      </c>
      <c r="G155" s="190">
        <v>-37.940528634361236</v>
      </c>
      <c r="H155" s="178">
        <v>44253</v>
      </c>
      <c r="I155" s="191">
        <v>54.86</v>
      </c>
      <c r="J155" s="179">
        <v>6.6545123062878853</v>
      </c>
      <c r="K155" s="179">
        <v>5.7090719499490419</v>
      </c>
      <c r="L155" s="179">
        <v>1.1098947880551508</v>
      </c>
      <c r="M155" s="179">
        <v>3.2039112417576945</v>
      </c>
      <c r="N155" s="179">
        <v>4.6120225370781593</v>
      </c>
      <c r="O155" s="179">
        <v>1.7935614303561556</v>
      </c>
      <c r="P155" s="179">
        <v>4.5205393022469096</v>
      </c>
      <c r="Q155" s="179">
        <v>2.4606346607593328</v>
      </c>
      <c r="R155" s="179">
        <v>7.5791598176490949</v>
      </c>
      <c r="S155" s="179">
        <v>272.63231947234414</v>
      </c>
      <c r="T155" s="85"/>
      <c r="U155" s="85"/>
      <c r="V155" s="85"/>
      <c r="W155" s="85"/>
      <c r="X155" s="85"/>
      <c r="Y155" s="59"/>
      <c r="Z155" s="86"/>
      <c r="AA155" s="86"/>
      <c r="AC155" s="3"/>
      <c r="AD155" s="88"/>
      <c r="AE155" s="89"/>
      <c r="AF155" s="11"/>
    </row>
    <row r="156" spans="2:32" ht="11.25" customHeight="1" x14ac:dyDescent="0.2">
      <c r="B156" s="189">
        <f t="shared" si="7"/>
        <v>113</v>
      </c>
      <c r="C156" s="174" t="s">
        <v>136</v>
      </c>
      <c r="D156" s="175">
        <v>43542</v>
      </c>
      <c r="E156" s="176">
        <v>194</v>
      </c>
      <c r="F156" s="190">
        <v>0.51813471502590858</v>
      </c>
      <c r="G156" s="190">
        <v>-32.167832167832167</v>
      </c>
      <c r="H156" s="178">
        <v>44253</v>
      </c>
      <c r="I156" s="191">
        <v>10.3978</v>
      </c>
      <c r="J156" s="179">
        <v>5.6174371404965617</v>
      </c>
      <c r="K156" s="179">
        <v>5.0698697222948077</v>
      </c>
      <c r="L156" s="179">
        <v>4.7221364022551429</v>
      </c>
      <c r="M156" s="179">
        <v>5.1587146988034513</v>
      </c>
      <c r="N156" s="179">
        <v>5.5910779934377484</v>
      </c>
      <c r="O156" s="179">
        <v>5.4622254405015411</v>
      </c>
      <c r="P156" s="179">
        <v>5.4114346515084062</v>
      </c>
      <c r="Q156" s="179">
        <v>4.9087340833596143</v>
      </c>
      <c r="R156" s="179">
        <v>11.377447928467666</v>
      </c>
      <c r="S156" s="179">
        <v>23.355495708773823</v>
      </c>
      <c r="T156" s="85"/>
      <c r="U156" s="85"/>
      <c r="V156" s="85"/>
      <c r="W156" s="85"/>
      <c r="X156" s="85"/>
      <c r="Y156" s="59"/>
      <c r="Z156" s="86"/>
      <c r="AA156" s="86"/>
      <c r="AC156" s="3"/>
      <c r="AD156" s="88"/>
      <c r="AE156" s="89"/>
      <c r="AF156" s="11"/>
    </row>
    <row r="157" spans="2:32" ht="11.25" customHeight="1" x14ac:dyDescent="0.2">
      <c r="B157" s="189">
        <f t="shared" si="7"/>
        <v>114</v>
      </c>
      <c r="C157" s="174" t="s">
        <v>134</v>
      </c>
      <c r="D157" s="175">
        <v>41830</v>
      </c>
      <c r="E157" s="176">
        <v>348</v>
      </c>
      <c r="F157" s="190">
        <v>29.850746268656714</v>
      </c>
      <c r="G157" s="190">
        <v>-49.710982658959537</v>
      </c>
      <c r="H157" s="178">
        <v>44253</v>
      </c>
      <c r="I157" s="191">
        <v>10.634399999999999</v>
      </c>
      <c r="J157" s="179">
        <v>6.8658064030689969</v>
      </c>
      <c r="K157" s="179">
        <v>4.9078401738320405</v>
      </c>
      <c r="L157" s="179">
        <v>2.9934108198299487</v>
      </c>
      <c r="M157" s="179">
        <v>5.5748328069161452</v>
      </c>
      <c r="N157" s="179">
        <v>6.0865740068123984</v>
      </c>
      <c r="O157" s="179">
        <v>3.8785765629455504</v>
      </c>
      <c r="P157" s="179">
        <v>4.1766819333077478</v>
      </c>
      <c r="Q157" s="179">
        <v>4.4505022617143366</v>
      </c>
      <c r="R157" s="179">
        <v>9.3502625290320154</v>
      </c>
      <c r="S157" s="179">
        <v>81.008870342413772</v>
      </c>
      <c r="T157" s="85"/>
      <c r="U157" s="85"/>
      <c r="V157" s="85"/>
      <c r="W157" s="85"/>
      <c r="X157" s="85"/>
      <c r="Y157" s="59"/>
      <c r="Z157" s="86"/>
      <c r="AA157" s="86"/>
      <c r="AC157" s="3"/>
      <c r="AD157" s="88"/>
      <c r="AE157" s="89"/>
      <c r="AF157" s="11"/>
    </row>
    <row r="158" spans="2:32" ht="11.25" customHeight="1" x14ac:dyDescent="0.2">
      <c r="B158" s="189">
        <f t="shared" si="7"/>
        <v>115</v>
      </c>
      <c r="C158" s="174" t="s">
        <v>127</v>
      </c>
      <c r="D158" s="175">
        <v>40135</v>
      </c>
      <c r="E158" s="176">
        <v>3430</v>
      </c>
      <c r="F158" s="190">
        <v>-6.2841530054644767</v>
      </c>
      <c r="G158" s="190">
        <v>-21.149425287356326</v>
      </c>
      <c r="H158" s="178">
        <v>44253</v>
      </c>
      <c r="I158" s="191">
        <v>10.0547</v>
      </c>
      <c r="J158" s="179">
        <v>7.2617306793187897</v>
      </c>
      <c r="K158" s="179">
        <v>6.5944461831740311</v>
      </c>
      <c r="L158" s="179">
        <v>2.2670054470569321</v>
      </c>
      <c r="M158" s="179">
        <v>4.663293227636693</v>
      </c>
      <c r="N158" s="179">
        <v>4.8866096517881639</v>
      </c>
      <c r="O158" s="179">
        <v>3.709730866647754</v>
      </c>
      <c r="P158" s="179">
        <v>3.8110526449610109</v>
      </c>
      <c r="Q158" s="179">
        <v>3.0009049082066408</v>
      </c>
      <c r="R158" s="179">
        <v>9.221698740192096</v>
      </c>
      <c r="S158" s="179">
        <v>170.52578139289318</v>
      </c>
      <c r="T158" s="85"/>
      <c r="U158" s="85"/>
      <c r="V158" s="85"/>
      <c r="W158" s="85"/>
      <c r="X158" s="85"/>
      <c r="Y158" s="59"/>
      <c r="Z158" s="86"/>
      <c r="AA158" s="86"/>
      <c r="AC158" s="3"/>
      <c r="AD158" s="88"/>
      <c r="AE158" s="89"/>
      <c r="AF158" s="11"/>
    </row>
    <row r="159" spans="2:32" ht="11.25" customHeight="1" x14ac:dyDescent="0.2">
      <c r="B159" s="189">
        <f t="shared" si="7"/>
        <v>116</v>
      </c>
      <c r="C159" s="174" t="s">
        <v>129</v>
      </c>
      <c r="D159" s="175">
        <v>40752</v>
      </c>
      <c r="E159" s="176">
        <v>653.37300000000005</v>
      </c>
      <c r="F159" s="190">
        <v>315.76127418851934</v>
      </c>
      <c r="G159" s="190">
        <v>154.12888997794659</v>
      </c>
      <c r="H159" s="178">
        <v>44253</v>
      </c>
      <c r="I159" s="191">
        <v>10.960699999999999</v>
      </c>
      <c r="J159" s="179">
        <v>5.3289047458272565</v>
      </c>
      <c r="K159" s="179">
        <v>6.0964072692349465</v>
      </c>
      <c r="L159" s="179">
        <v>7.17958836557594</v>
      </c>
      <c r="M159" s="179">
        <v>5.2965044272327955</v>
      </c>
      <c r="N159" s="179">
        <v>3.4775130924870759</v>
      </c>
      <c r="O159" s="179">
        <v>7.545829208627846</v>
      </c>
      <c r="P159" s="179">
        <v>2.5672974531643327</v>
      </c>
      <c r="Q159" s="179">
        <v>5.5094971121858638</v>
      </c>
      <c r="R159" s="179">
        <v>7.9991247702798418</v>
      </c>
      <c r="S159" s="179">
        <v>109.19898753666506</v>
      </c>
      <c r="T159" s="85"/>
      <c r="U159" s="85"/>
      <c r="V159" s="85"/>
      <c r="W159" s="85"/>
      <c r="X159" s="85"/>
      <c r="Y159" s="59"/>
      <c r="Z159" s="86"/>
      <c r="AA159" s="86"/>
      <c r="AC159" s="3"/>
      <c r="AD159" s="88"/>
      <c r="AE159" s="89"/>
      <c r="AF159" s="11"/>
    </row>
    <row r="160" spans="2:32" s="10" customFormat="1" ht="11.25" customHeight="1" x14ac:dyDescent="0.2">
      <c r="B160" s="189">
        <f t="shared" si="7"/>
        <v>117</v>
      </c>
      <c r="C160" s="174" t="s">
        <v>130</v>
      </c>
      <c r="D160" s="175">
        <v>40749</v>
      </c>
      <c r="E160" s="176">
        <v>4396</v>
      </c>
      <c r="F160" s="190">
        <v>-5.4013341941037236</v>
      </c>
      <c r="G160" s="190">
        <v>39.246119733924623</v>
      </c>
      <c r="H160" s="178">
        <v>44253</v>
      </c>
      <c r="I160" s="191">
        <v>106.8347</v>
      </c>
      <c r="J160" s="179">
        <v>255.83107348307666</v>
      </c>
      <c r="K160" s="179">
        <v>41.481493462077133</v>
      </c>
      <c r="L160" s="179">
        <v>13.941277806662878</v>
      </c>
      <c r="M160" s="179">
        <v>8.2685907063308033</v>
      </c>
      <c r="N160" s="179">
        <v>6.7543983631028848</v>
      </c>
      <c r="O160" s="179">
        <v>15.610277950117821</v>
      </c>
      <c r="P160" s="179">
        <v>5.9168813655921477</v>
      </c>
      <c r="Q160" s="179">
        <v>10.247244761914365</v>
      </c>
      <c r="R160" s="179">
        <v>9.2276725235902912</v>
      </c>
      <c r="S160" s="179">
        <v>133.3424342216253</v>
      </c>
      <c r="T160" s="85"/>
      <c r="U160" s="85"/>
      <c r="V160" s="85"/>
      <c r="W160" s="85"/>
      <c r="X160" s="85"/>
      <c r="Y160" s="59"/>
      <c r="Z160" s="98"/>
      <c r="AA160" s="98"/>
      <c r="AB160" s="8"/>
      <c r="AC160" s="8"/>
      <c r="AD160" s="99"/>
      <c r="AE160" s="100"/>
      <c r="AF160" s="12"/>
    </row>
    <row r="161" spans="2:32" ht="11.25" customHeight="1" x14ac:dyDescent="0.2">
      <c r="B161" s="189"/>
      <c r="C161" s="166"/>
      <c r="D161" s="22" t="s">
        <v>23</v>
      </c>
      <c r="E161" s="23">
        <v>21038.913</v>
      </c>
      <c r="F161" s="180"/>
      <c r="G161" s="180"/>
      <c r="H161" s="180"/>
      <c r="I161" s="185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85"/>
      <c r="U161" s="85"/>
      <c r="V161" s="85"/>
      <c r="W161" s="85"/>
      <c r="X161" s="85"/>
      <c r="Y161" s="59"/>
      <c r="Z161" s="86"/>
      <c r="AA161" s="86"/>
      <c r="AC161" s="3"/>
      <c r="AD161" s="88"/>
      <c r="AE161" s="89"/>
      <c r="AF161" s="11"/>
    </row>
    <row r="162" spans="2:32" ht="11.25" customHeight="1" x14ac:dyDescent="0.2">
      <c r="B162" s="90"/>
      <c r="C162" s="170"/>
      <c r="D162" s="78"/>
      <c r="E162" s="79"/>
      <c r="F162" s="91"/>
      <c r="G162" s="91"/>
      <c r="H162" s="91"/>
      <c r="I162" s="93"/>
      <c r="J162" s="94"/>
      <c r="K162" s="94"/>
      <c r="L162" s="94"/>
      <c r="M162" s="94"/>
      <c r="N162" s="94"/>
      <c r="O162" s="94"/>
      <c r="P162" s="94"/>
      <c r="Q162" s="94"/>
      <c r="R162" s="94"/>
      <c r="S162" s="95"/>
      <c r="T162" s="85"/>
      <c r="U162" s="85"/>
      <c r="V162" s="85"/>
      <c r="W162" s="85"/>
      <c r="X162" s="85"/>
      <c r="Y162" s="59"/>
      <c r="Z162" s="86"/>
      <c r="AA162" s="86"/>
      <c r="AC162" s="3"/>
      <c r="AD162" s="88"/>
      <c r="AE162" s="89"/>
      <c r="AF162" s="11"/>
    </row>
    <row r="163" spans="2:32" x14ac:dyDescent="0.2">
      <c r="B163" s="196" t="s">
        <v>292</v>
      </c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8"/>
    </row>
    <row r="164" spans="2:32" ht="11.25" customHeight="1" x14ac:dyDescent="0.2">
      <c r="B164" s="189">
        <v>118</v>
      </c>
      <c r="C164" s="174" t="s">
        <v>140</v>
      </c>
      <c r="D164" s="175">
        <v>39167</v>
      </c>
      <c r="E164" s="176">
        <v>755.43084699999997</v>
      </c>
      <c r="F164" s="190">
        <v>0.20217583177375431</v>
      </c>
      <c r="G164" s="190">
        <v>15.777642053082452</v>
      </c>
      <c r="H164" s="178">
        <v>44253</v>
      </c>
      <c r="I164" s="191">
        <v>53.061900000000001</v>
      </c>
      <c r="J164" s="179">
        <v>-16.432831378633605</v>
      </c>
      <c r="K164" s="179">
        <v>5.2035638153102379</v>
      </c>
      <c r="L164" s="179">
        <v>7.5164830163783423</v>
      </c>
      <c r="M164" s="179">
        <v>6.2064733972294537</v>
      </c>
      <c r="N164" s="179">
        <v>6.1510930052883648</v>
      </c>
      <c r="O164" s="179">
        <v>7.7948739328838013</v>
      </c>
      <c r="P164" s="179">
        <v>5.9419689811582961</v>
      </c>
      <c r="Q164" s="179">
        <v>6.5344538632456466</v>
      </c>
      <c r="R164" s="179">
        <v>6.7444584804668528</v>
      </c>
      <c r="S164" s="179">
        <v>148.2966922865582</v>
      </c>
      <c r="T164" s="85"/>
      <c r="U164" s="85"/>
      <c r="V164" s="85"/>
      <c r="W164" s="85"/>
      <c r="X164" s="85"/>
      <c r="Y164" s="59"/>
      <c r="Z164" s="86"/>
      <c r="AA164" s="87"/>
      <c r="AC164" s="3"/>
      <c r="AD164" s="88"/>
      <c r="AE164" s="89"/>
      <c r="AF164" s="11"/>
    </row>
    <row r="165" spans="2:32" ht="11.25" customHeight="1" x14ac:dyDescent="0.2">
      <c r="B165" s="28">
        <f>1+B164</f>
        <v>119</v>
      </c>
      <c r="C165" s="174" t="s">
        <v>138</v>
      </c>
      <c r="D165" s="175">
        <v>39246</v>
      </c>
      <c r="E165" s="176">
        <v>82.49</v>
      </c>
      <c r="F165" s="190">
        <v>0.30398832684825905</v>
      </c>
      <c r="G165" s="190">
        <v>14.347102855558624</v>
      </c>
      <c r="H165" s="178">
        <v>44253</v>
      </c>
      <c r="I165" s="191">
        <v>55.621600000000001</v>
      </c>
      <c r="J165" s="179">
        <v>6.4320881539545738</v>
      </c>
      <c r="K165" s="179">
        <v>7.284829530258853</v>
      </c>
      <c r="L165" s="179">
        <v>6.029773207847688</v>
      </c>
      <c r="M165" s="179">
        <v>6.4322166456836865</v>
      </c>
      <c r="N165" s="179">
        <v>6.7913983036586725</v>
      </c>
      <c r="O165" s="179">
        <v>6.1982368996464832</v>
      </c>
      <c r="P165" s="179">
        <v>6.7568309465962582</v>
      </c>
      <c r="Q165" s="179">
        <v>6.3176840685909372</v>
      </c>
      <c r="R165" s="179">
        <v>6.5439491287599294</v>
      </c>
      <c r="S165" s="179">
        <v>138.49749484238174</v>
      </c>
      <c r="T165" s="85"/>
      <c r="U165" s="85"/>
      <c r="V165" s="85"/>
      <c r="W165" s="85"/>
      <c r="X165" s="85"/>
      <c r="Y165" s="59"/>
      <c r="Z165" s="86"/>
      <c r="AA165" s="87"/>
      <c r="AC165" s="3"/>
      <c r="AD165" s="88"/>
      <c r="AE165" s="89"/>
      <c r="AF165" s="11"/>
    </row>
    <row r="166" spans="2:32" ht="11.25" customHeight="1" x14ac:dyDescent="0.2">
      <c r="B166" s="28">
        <f t="shared" ref="B166:B170" si="8">1+B165</f>
        <v>120</v>
      </c>
      <c r="C166" s="174" t="s">
        <v>139</v>
      </c>
      <c r="D166" s="175">
        <v>38791</v>
      </c>
      <c r="E166" s="176">
        <v>2139.9929999999999</v>
      </c>
      <c r="F166" s="190">
        <v>-29.862257544666249</v>
      </c>
      <c r="G166" s="190">
        <v>83.29060820990442</v>
      </c>
      <c r="H166" s="178">
        <v>44253</v>
      </c>
      <c r="I166" s="191">
        <v>107.17570000000001</v>
      </c>
      <c r="J166" s="179">
        <v>7.3235580126572719</v>
      </c>
      <c r="K166" s="179">
        <v>6.9225925316894283</v>
      </c>
      <c r="L166" s="179">
        <v>0.65082189427801229</v>
      </c>
      <c r="M166" s="179">
        <v>4.9179905572197482</v>
      </c>
      <c r="N166" s="179">
        <v>6.3781656658824541</v>
      </c>
      <c r="O166" s="179">
        <v>2.1685347333605343</v>
      </c>
      <c r="P166" s="179">
        <v>6.8545255291204148</v>
      </c>
      <c r="Q166" s="179">
        <v>3.1660767301138089</v>
      </c>
      <c r="R166" s="179">
        <v>5.5714396205757355</v>
      </c>
      <c r="S166" s="179">
        <v>125.09094114968873</v>
      </c>
      <c r="T166" s="85"/>
      <c r="U166" s="85"/>
      <c r="V166" s="85"/>
      <c r="W166" s="85"/>
      <c r="X166" s="85"/>
      <c r="Y166" s="59"/>
      <c r="Z166" s="86"/>
      <c r="AA166" s="87"/>
      <c r="AC166" s="3"/>
      <c r="AD166" s="88"/>
      <c r="AE166" s="89"/>
      <c r="AF166" s="11"/>
    </row>
    <row r="167" spans="2:32" ht="11.25" customHeight="1" x14ac:dyDescent="0.2">
      <c r="B167" s="28">
        <f t="shared" si="8"/>
        <v>121</v>
      </c>
      <c r="C167" s="174" t="s">
        <v>142</v>
      </c>
      <c r="D167" s="175">
        <v>39315</v>
      </c>
      <c r="E167" s="176">
        <v>115</v>
      </c>
      <c r="F167" s="190">
        <v>0</v>
      </c>
      <c r="G167" s="190">
        <v>2.7929285615962085</v>
      </c>
      <c r="H167" s="178">
        <v>44253</v>
      </c>
      <c r="I167" s="191">
        <v>8.5625</v>
      </c>
      <c r="J167" s="179">
        <v>5.5424473204691571</v>
      </c>
      <c r="K167" s="179">
        <v>6.218878463771131</v>
      </c>
      <c r="L167" s="179">
        <v>6.0834047347975293</v>
      </c>
      <c r="M167" s="179">
        <v>5.8132111854796849</v>
      </c>
      <c r="N167" s="179">
        <v>5.3474511370827518</v>
      </c>
      <c r="O167" s="179">
        <v>6.12565856017717</v>
      </c>
      <c r="P167" s="179">
        <v>5.4003087654467237</v>
      </c>
      <c r="Q167" s="179">
        <v>6.1078553533432425</v>
      </c>
      <c r="R167" s="179">
        <v>5.2516134919524671</v>
      </c>
      <c r="S167" s="179">
        <v>99.804813317659097</v>
      </c>
      <c r="T167" s="85"/>
      <c r="U167" s="85"/>
      <c r="V167" s="85"/>
      <c r="W167" s="85"/>
      <c r="X167" s="85"/>
      <c r="Y167" s="59"/>
      <c r="Z167" s="86"/>
      <c r="AA167" s="87"/>
      <c r="AC167" s="3"/>
      <c r="AD167" s="88"/>
      <c r="AE167" s="89"/>
      <c r="AF167" s="11"/>
    </row>
    <row r="168" spans="2:32" ht="11.25" customHeight="1" x14ac:dyDescent="0.2">
      <c r="B168" s="28">
        <f t="shared" si="8"/>
        <v>122</v>
      </c>
      <c r="C168" s="174" t="s">
        <v>141</v>
      </c>
      <c r="D168" s="175">
        <v>38633</v>
      </c>
      <c r="E168" s="176">
        <v>661.33</v>
      </c>
      <c r="F168" s="190">
        <v>0.70197344378122306</v>
      </c>
      <c r="G168" s="190">
        <v>-14.500510672406875</v>
      </c>
      <c r="H168" s="178">
        <v>44253</v>
      </c>
      <c r="I168" s="191">
        <v>111.58</v>
      </c>
      <c r="J168" s="179">
        <v>13.089474627936969</v>
      </c>
      <c r="K168" s="179">
        <v>8.4252372403180722</v>
      </c>
      <c r="L168" s="179">
        <v>3.6089887640452138</v>
      </c>
      <c r="M168" s="179">
        <v>6.2370451259339443</v>
      </c>
      <c r="N168" s="179">
        <v>5.6794218209365797</v>
      </c>
      <c r="O168" s="179">
        <v>4.2907919121513878</v>
      </c>
      <c r="P168" s="179">
        <v>7.1199768566197479</v>
      </c>
      <c r="Q168" s="179">
        <v>5.4404358691377261</v>
      </c>
      <c r="R168" s="179">
        <v>9.4579380617392026</v>
      </c>
      <c r="S168" s="179">
        <v>301.86970338362539</v>
      </c>
      <c r="T168" s="85"/>
      <c r="U168" s="85"/>
      <c r="V168" s="85"/>
      <c r="W168" s="85"/>
      <c r="X168" s="85"/>
      <c r="Y168" s="59"/>
      <c r="Z168" s="16"/>
      <c r="AA168" s="17"/>
      <c r="AC168" s="3"/>
      <c r="AD168" s="88"/>
      <c r="AE168" s="89"/>
      <c r="AF168" s="11"/>
    </row>
    <row r="169" spans="2:32" ht="11.25" customHeight="1" x14ac:dyDescent="0.2">
      <c r="B169" s="28">
        <f t="shared" si="8"/>
        <v>123</v>
      </c>
      <c r="C169" s="174" t="s">
        <v>143</v>
      </c>
      <c r="D169" s="175">
        <v>39687</v>
      </c>
      <c r="E169" s="176">
        <v>669</v>
      </c>
      <c r="F169" s="190">
        <v>0.14970059880239361</v>
      </c>
      <c r="G169" s="190">
        <v>-5.3748231966053712</v>
      </c>
      <c r="H169" s="178">
        <v>44253</v>
      </c>
      <c r="I169" s="191">
        <v>56.507199999999997</v>
      </c>
      <c r="J169" s="179">
        <v>-88.793362167891686</v>
      </c>
      <c r="K169" s="179">
        <v>-5.6043800634398524</v>
      </c>
      <c r="L169" s="179">
        <v>3.0391628109414093</v>
      </c>
      <c r="M169" s="179">
        <v>8.0194043153896022</v>
      </c>
      <c r="N169" s="179">
        <v>8.7927231277896549</v>
      </c>
      <c r="O169" s="179">
        <v>5.469443015966605</v>
      </c>
      <c r="P169" s="179">
        <v>7.34299448322834</v>
      </c>
      <c r="Q169" s="179">
        <v>8.3121603169312426</v>
      </c>
      <c r="R169" s="179">
        <v>9.9877746481465088</v>
      </c>
      <c r="S169" s="179">
        <v>227.71970666213898</v>
      </c>
      <c r="T169" s="85"/>
      <c r="U169" s="85"/>
      <c r="V169" s="85"/>
      <c r="W169" s="85"/>
      <c r="X169" s="85"/>
      <c r="Y169" s="59"/>
      <c r="Z169" s="86"/>
      <c r="AA169" s="87"/>
      <c r="AC169" s="3"/>
      <c r="AD169" s="88"/>
      <c r="AE169" s="89"/>
      <c r="AF169" s="11"/>
    </row>
    <row r="170" spans="2:32" ht="11.25" customHeight="1" x14ac:dyDescent="0.2">
      <c r="B170" s="28">
        <f t="shared" si="8"/>
        <v>124</v>
      </c>
      <c r="C170" s="174" t="s">
        <v>144</v>
      </c>
      <c r="D170" s="175">
        <v>38776</v>
      </c>
      <c r="E170" s="176">
        <v>1616</v>
      </c>
      <c r="F170" s="190">
        <v>18.910963944076521</v>
      </c>
      <c r="G170" s="190">
        <v>84.054669703872435</v>
      </c>
      <c r="H170" s="178">
        <v>44253</v>
      </c>
      <c r="I170" s="191">
        <v>88.868200000000002</v>
      </c>
      <c r="J170" s="179">
        <v>-13.589790025569204</v>
      </c>
      <c r="K170" s="179">
        <v>6.6386452367211648</v>
      </c>
      <c r="L170" s="179">
        <v>6.1562060812236439</v>
      </c>
      <c r="M170" s="179">
        <v>6.0004948280946806</v>
      </c>
      <c r="N170" s="179">
        <v>6.6542622469432882</v>
      </c>
      <c r="O170" s="179">
        <v>7.3171737625163553</v>
      </c>
      <c r="P170" s="179">
        <v>6.9566214707940652</v>
      </c>
      <c r="Q170" s="179">
        <v>6.1817247550325973</v>
      </c>
      <c r="R170" s="179">
        <v>6.9563275669422664</v>
      </c>
      <c r="S170" s="179">
        <v>174.21880871055083</v>
      </c>
      <c r="T170" s="85"/>
      <c r="U170" s="85"/>
      <c r="V170" s="85"/>
      <c r="W170" s="85"/>
      <c r="X170" s="85"/>
      <c r="Y170" s="59"/>
      <c r="Z170" s="86"/>
      <c r="AA170" s="87"/>
      <c r="AC170" s="3"/>
      <c r="AD170" s="88"/>
      <c r="AE170" s="89"/>
      <c r="AF170" s="11"/>
    </row>
    <row r="171" spans="2:32" ht="11.25" customHeight="1" x14ac:dyDescent="0.2">
      <c r="B171" s="189"/>
      <c r="C171" s="166"/>
      <c r="D171" s="22" t="s">
        <v>23</v>
      </c>
      <c r="E171" s="23">
        <v>6039.2438469999997</v>
      </c>
      <c r="F171" s="180"/>
      <c r="G171" s="180"/>
      <c r="H171" s="180"/>
      <c r="I171" s="185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85"/>
      <c r="U171" s="85"/>
      <c r="V171" s="85"/>
      <c r="W171" s="85"/>
      <c r="X171" s="85"/>
      <c r="Y171" s="59"/>
      <c r="Z171" s="86"/>
      <c r="AA171" s="87"/>
      <c r="AC171" s="3"/>
      <c r="AD171" s="88"/>
      <c r="AE171" s="89"/>
      <c r="AF171" s="11"/>
    </row>
    <row r="172" spans="2:32" ht="11.25" customHeight="1" x14ac:dyDescent="0.2">
      <c r="B172" s="90"/>
      <c r="C172" s="170"/>
      <c r="D172" s="78"/>
      <c r="E172" s="79"/>
      <c r="F172" s="91"/>
      <c r="G172" s="91"/>
      <c r="H172" s="91"/>
      <c r="I172" s="93"/>
      <c r="J172" s="94"/>
      <c r="K172" s="94"/>
      <c r="L172" s="94"/>
      <c r="M172" s="94"/>
      <c r="N172" s="94"/>
      <c r="O172" s="94"/>
      <c r="P172" s="94"/>
      <c r="Q172" s="94"/>
      <c r="R172" s="94"/>
      <c r="S172" s="95"/>
      <c r="T172" s="85"/>
      <c r="U172" s="85"/>
      <c r="V172" s="85"/>
      <c r="W172" s="85"/>
      <c r="X172" s="85"/>
      <c r="Y172" s="59"/>
      <c r="Z172" s="86"/>
      <c r="AA172" s="87"/>
      <c r="AC172" s="3"/>
      <c r="AD172" s="88"/>
      <c r="AE172" s="89"/>
      <c r="AF172" s="11"/>
    </row>
    <row r="173" spans="2:32" x14ac:dyDescent="0.2">
      <c r="B173" s="196" t="s">
        <v>293</v>
      </c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8"/>
    </row>
    <row r="174" spans="2:32" s="10" customFormat="1" ht="11.25" customHeight="1" x14ac:dyDescent="0.2">
      <c r="B174" s="28">
        <v>125</v>
      </c>
      <c r="C174" s="166" t="s">
        <v>146</v>
      </c>
      <c r="D174" s="175">
        <v>40489</v>
      </c>
      <c r="E174" s="36">
        <v>2307</v>
      </c>
      <c r="F174" s="184">
        <v>0.3043478260869481</v>
      </c>
      <c r="G174" s="184">
        <v>-11.811926605504585</v>
      </c>
      <c r="H174" s="181">
        <v>44253</v>
      </c>
      <c r="I174" s="186">
        <v>104.9817</v>
      </c>
      <c r="J174" s="182">
        <v>5.2507178473943927</v>
      </c>
      <c r="K174" s="182">
        <v>4.9914931042464659</v>
      </c>
      <c r="L174" s="182">
        <v>5.7065671626559764</v>
      </c>
      <c r="M174" s="182">
        <v>5.8854153244855896</v>
      </c>
      <c r="N174" s="182">
        <v>5.6822201397069891</v>
      </c>
      <c r="O174" s="182">
        <v>5.675319859895688</v>
      </c>
      <c r="P174" s="182">
        <v>5.746388350959565</v>
      </c>
      <c r="Q174" s="182">
        <v>5.4465592597112229</v>
      </c>
      <c r="R174" s="182">
        <v>7.3171508198854429</v>
      </c>
      <c r="S174" s="182">
        <v>107.18304793935319</v>
      </c>
      <c r="T174" s="85"/>
      <c r="U174" s="85"/>
      <c r="V174" s="85"/>
      <c r="W174" s="85"/>
      <c r="X174" s="85"/>
      <c r="Y174" s="59"/>
      <c r="Z174" s="98"/>
      <c r="AA174" s="101"/>
      <c r="AB174" s="8"/>
      <c r="AC174" s="8"/>
      <c r="AD174" s="99"/>
      <c r="AE174" s="100"/>
      <c r="AF174" s="12"/>
    </row>
    <row r="175" spans="2:32" s="10" customFormat="1" ht="11.25" customHeight="1" x14ac:dyDescent="0.2">
      <c r="B175" s="28">
        <v>126</v>
      </c>
      <c r="C175" s="166" t="s">
        <v>145</v>
      </c>
      <c r="D175" s="175">
        <v>40219</v>
      </c>
      <c r="E175" s="36">
        <v>8028</v>
      </c>
      <c r="F175" s="184">
        <v>3.3204633204633183</v>
      </c>
      <c r="G175" s="184">
        <v>6.4298024658623998</v>
      </c>
      <c r="H175" s="181">
        <v>44253</v>
      </c>
      <c r="I175" s="186">
        <v>54.2943</v>
      </c>
      <c r="J175" s="182">
        <v>5.7823699427271835</v>
      </c>
      <c r="K175" s="182">
        <v>5.4991351465522982</v>
      </c>
      <c r="L175" s="182">
        <v>6.0579642007225178</v>
      </c>
      <c r="M175" s="182">
        <v>6.4300787843213794</v>
      </c>
      <c r="N175" s="182">
        <v>5.9400486875075877</v>
      </c>
      <c r="O175" s="182">
        <v>6.6061820304041277</v>
      </c>
      <c r="P175" s="182">
        <v>8.0700941150018775</v>
      </c>
      <c r="Q175" s="182">
        <v>5.7728828996952828</v>
      </c>
      <c r="R175" s="182">
        <v>7.9879147783596061</v>
      </c>
      <c r="S175" s="182">
        <v>133.81051756209939</v>
      </c>
      <c r="T175" s="85"/>
      <c r="U175" s="85"/>
      <c r="V175" s="85"/>
      <c r="W175" s="85"/>
      <c r="X175" s="85"/>
      <c r="Y175" s="59"/>
      <c r="Z175" s="98"/>
      <c r="AA175" s="101"/>
      <c r="AB175" s="8"/>
      <c r="AC175" s="8"/>
      <c r="AD175" s="99"/>
      <c r="AE175" s="100"/>
      <c r="AF175" s="12"/>
    </row>
    <row r="176" spans="2:32" ht="11.25" customHeight="1" x14ac:dyDescent="0.2">
      <c r="B176" s="28"/>
      <c r="C176" s="166"/>
      <c r="D176" s="22" t="s">
        <v>23</v>
      </c>
      <c r="E176" s="23">
        <v>10335</v>
      </c>
      <c r="F176" s="180"/>
      <c r="G176" s="180"/>
      <c r="H176" s="180"/>
      <c r="I176" s="185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85"/>
      <c r="U176" s="85"/>
      <c r="V176" s="85"/>
      <c r="W176" s="85"/>
      <c r="X176" s="85"/>
      <c r="Y176" s="59"/>
      <c r="Z176" s="86"/>
      <c r="AA176" s="87"/>
      <c r="AC176" s="3"/>
      <c r="AD176" s="88"/>
      <c r="AE176" s="89"/>
      <c r="AF176" s="11"/>
    </row>
    <row r="177" spans="2:32" ht="11.25" customHeight="1" x14ac:dyDescent="0.2">
      <c r="B177" s="90"/>
      <c r="C177" s="170"/>
      <c r="D177" s="78"/>
      <c r="E177" s="79"/>
      <c r="F177" s="91"/>
      <c r="G177" s="91"/>
      <c r="H177" s="91"/>
      <c r="I177" s="93"/>
      <c r="J177" s="94"/>
      <c r="K177" s="94"/>
      <c r="L177" s="94"/>
      <c r="M177" s="94"/>
      <c r="N177" s="94"/>
      <c r="O177" s="94"/>
      <c r="P177" s="94"/>
      <c r="Q177" s="94"/>
      <c r="R177" s="94"/>
      <c r="S177" s="95"/>
      <c r="T177" s="85"/>
      <c r="U177" s="85"/>
      <c r="V177" s="85"/>
      <c r="W177" s="85"/>
      <c r="X177" s="85"/>
      <c r="Y177" s="59"/>
      <c r="Z177" s="86"/>
      <c r="AA177" s="86"/>
      <c r="AC177" s="3"/>
      <c r="AD177" s="88"/>
      <c r="AE177" s="89"/>
      <c r="AF177" s="11"/>
    </row>
    <row r="178" spans="2:32" x14ac:dyDescent="0.2">
      <c r="B178" s="196" t="s">
        <v>294</v>
      </c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8"/>
      <c r="T178" s="80"/>
      <c r="U178" s="80"/>
      <c r="V178" s="80"/>
      <c r="W178" s="80"/>
      <c r="X178" s="80"/>
      <c r="Y178" s="59"/>
      <c r="Z178" s="16"/>
      <c r="AA178" s="17"/>
      <c r="AC178" s="3"/>
      <c r="AD178" s="18"/>
      <c r="AE178" s="5"/>
      <c r="AF178" s="3"/>
    </row>
    <row r="179" spans="2:32" s="10" customFormat="1" ht="11.25" customHeight="1" x14ac:dyDescent="0.2">
      <c r="B179" s="189">
        <v>127</v>
      </c>
      <c r="C179" s="166" t="s">
        <v>154</v>
      </c>
      <c r="D179" s="175">
        <v>40390</v>
      </c>
      <c r="E179" s="36">
        <v>4670.08</v>
      </c>
      <c r="F179" s="184">
        <v>-9.7712053355796691</v>
      </c>
      <c r="G179" s="184">
        <v>-18.426550218340608</v>
      </c>
      <c r="H179" s="181">
        <v>44253</v>
      </c>
      <c r="I179" s="186">
        <v>10.597099999999999</v>
      </c>
      <c r="J179" s="182">
        <v>6.2008626466426575</v>
      </c>
      <c r="K179" s="182">
        <v>6.749788752736559</v>
      </c>
      <c r="L179" s="182">
        <v>4.5867156690942803</v>
      </c>
      <c r="M179" s="182">
        <v>5.044791995082667</v>
      </c>
      <c r="N179" s="182">
        <v>5.3680976642969949</v>
      </c>
      <c r="O179" s="182">
        <v>4.3719863748825301</v>
      </c>
      <c r="P179" s="182">
        <v>5.7236598719688931</v>
      </c>
      <c r="Q179" s="182">
        <v>4.7053292654817653</v>
      </c>
      <c r="R179" s="182">
        <v>7.6578374203058797</v>
      </c>
      <c r="S179" s="182">
        <v>118.35197768209559</v>
      </c>
      <c r="T179" s="85"/>
      <c r="U179" s="85"/>
      <c r="V179" s="85"/>
      <c r="W179" s="85"/>
      <c r="X179" s="85"/>
      <c r="Y179" s="59"/>
      <c r="Z179" s="98"/>
      <c r="AA179" s="101"/>
      <c r="AB179" s="8"/>
      <c r="AC179" s="8"/>
      <c r="AD179" s="99"/>
      <c r="AE179" s="100"/>
      <c r="AF179" s="12"/>
    </row>
    <row r="180" spans="2:32" s="10" customFormat="1" ht="11.25" customHeight="1" x14ac:dyDescent="0.2">
      <c r="B180" s="189">
        <f t="shared" ref="B180:B198" si="9">1+B179</f>
        <v>128</v>
      </c>
      <c r="C180" s="166" t="s">
        <v>162</v>
      </c>
      <c r="D180" s="35">
        <v>43151</v>
      </c>
      <c r="E180" s="36">
        <v>407.45594399999999</v>
      </c>
      <c r="F180" s="184">
        <v>12.465771585225882</v>
      </c>
      <c r="G180" s="184">
        <v>36.916553546804096</v>
      </c>
      <c r="H180" s="181">
        <v>44253</v>
      </c>
      <c r="I180" s="186">
        <v>52.376300000000001</v>
      </c>
      <c r="J180" s="182">
        <v>5.85473161994432</v>
      </c>
      <c r="K180" s="182">
        <v>6.14974459465253</v>
      </c>
      <c r="L180" s="182">
        <v>5.8422220516953258</v>
      </c>
      <c r="M180" s="182">
        <v>6.1381117954960409</v>
      </c>
      <c r="N180" s="182">
        <v>5.5972417873381026</v>
      </c>
      <c r="O180" s="182">
        <v>5.7512839290396096</v>
      </c>
      <c r="P180" s="182">
        <v>6.548852500649275</v>
      </c>
      <c r="Q180" s="182">
        <v>6.1208086290777386</v>
      </c>
      <c r="R180" s="182">
        <v>8.567022335949904</v>
      </c>
      <c r="S180" s="182">
        <v>28.167642964632034</v>
      </c>
      <c r="T180" s="85"/>
      <c r="U180" s="85"/>
      <c r="V180" s="85"/>
      <c r="W180" s="85"/>
      <c r="X180" s="85"/>
      <c r="Y180" s="59"/>
      <c r="Z180" s="98"/>
      <c r="AA180" s="101"/>
      <c r="AB180" s="8"/>
      <c r="AC180" s="8"/>
      <c r="AD180" s="99"/>
      <c r="AE180" s="100"/>
      <c r="AF180" s="12"/>
    </row>
    <row r="181" spans="2:32" s="10" customFormat="1" ht="11.25" customHeight="1" x14ac:dyDescent="0.2">
      <c r="B181" s="189">
        <f t="shared" si="9"/>
        <v>129</v>
      </c>
      <c r="C181" s="166" t="s">
        <v>151</v>
      </c>
      <c r="D181" s="175">
        <v>40151</v>
      </c>
      <c r="E181" s="36">
        <v>5382.96</v>
      </c>
      <c r="F181" s="184">
        <v>-11.066319938937141</v>
      </c>
      <c r="G181" s="184">
        <v>-41.620158384830454</v>
      </c>
      <c r="H181" s="181">
        <v>44253</v>
      </c>
      <c r="I181" s="186">
        <v>102.06319999999999</v>
      </c>
      <c r="J181" s="182">
        <v>6.2236760356627618</v>
      </c>
      <c r="K181" s="182">
        <v>7.0822369086199766</v>
      </c>
      <c r="L181" s="182">
        <v>6.9100637492670591</v>
      </c>
      <c r="M181" s="182">
        <v>6.2648013116209311</v>
      </c>
      <c r="N181" s="182">
        <v>6.2359147404510473</v>
      </c>
      <c r="O181" s="182">
        <v>6.9444038050381094</v>
      </c>
      <c r="P181" s="182">
        <v>6.3848013205740752</v>
      </c>
      <c r="Q181" s="182">
        <v>6.4052447221869011</v>
      </c>
      <c r="R181" s="182">
        <v>7.3615025896165642</v>
      </c>
      <c r="S181" s="182">
        <v>122.21422564928002</v>
      </c>
      <c r="T181" s="85"/>
      <c r="U181" s="85"/>
      <c r="V181" s="85"/>
      <c r="W181" s="85"/>
      <c r="X181" s="85"/>
      <c r="Y181" s="59"/>
      <c r="Z181" s="98"/>
      <c r="AA181" s="101"/>
      <c r="AB181" s="8"/>
      <c r="AC181" s="8"/>
      <c r="AD181" s="99"/>
      <c r="AE181" s="100"/>
      <c r="AF181" s="12"/>
    </row>
    <row r="182" spans="2:32" ht="11.25" customHeight="1" x14ac:dyDescent="0.2">
      <c r="B182" s="189">
        <f t="shared" si="9"/>
        <v>130</v>
      </c>
      <c r="C182" s="174" t="s">
        <v>163</v>
      </c>
      <c r="D182" s="175">
        <v>43200</v>
      </c>
      <c r="E182" s="176">
        <v>1973</v>
      </c>
      <c r="F182" s="190">
        <v>-5.6883365200764864</v>
      </c>
      <c r="G182" s="190">
        <v>-39.048501699104108</v>
      </c>
      <c r="H182" s="178">
        <v>44253</v>
      </c>
      <c r="I182" s="191">
        <v>100</v>
      </c>
      <c r="J182" s="182">
        <v>6.4616437109349389</v>
      </c>
      <c r="K182" s="182">
        <v>6.3449797765915887</v>
      </c>
      <c r="L182" s="182">
        <v>6.3167854673760848</v>
      </c>
      <c r="M182" s="182">
        <v>6.3529402284417618</v>
      </c>
      <c r="N182" s="182">
        <v>6.2004829116593303</v>
      </c>
      <c r="O182" s="182">
        <v>6.2841389015682934</v>
      </c>
      <c r="P182" s="182">
        <v>6.2725661435367197</v>
      </c>
      <c r="Q182" s="182">
        <v>6.4245569268533309</v>
      </c>
      <c r="R182" s="179">
        <v>8.8040767132838038</v>
      </c>
      <c r="S182" s="179">
        <v>27.561259794226146</v>
      </c>
      <c r="T182" s="85"/>
      <c r="U182" s="85"/>
      <c r="V182" s="85"/>
      <c r="W182" s="85"/>
      <c r="X182" s="85"/>
      <c r="Y182" s="59"/>
      <c r="Z182" s="86"/>
      <c r="AA182" s="86"/>
      <c r="AC182" s="3"/>
      <c r="AD182" s="88"/>
      <c r="AE182" s="89"/>
      <c r="AF182" s="11"/>
    </row>
    <row r="183" spans="2:32" s="10" customFormat="1" ht="11.25" customHeight="1" x14ac:dyDescent="0.2">
      <c r="B183" s="189">
        <f t="shared" si="9"/>
        <v>131</v>
      </c>
      <c r="C183" s="166" t="s">
        <v>155</v>
      </c>
      <c r="D183" s="175">
        <v>40712</v>
      </c>
      <c r="E183" s="36">
        <v>6494</v>
      </c>
      <c r="F183" s="184">
        <v>-4.1476014760147617</v>
      </c>
      <c r="G183" s="184">
        <v>64.280293448014163</v>
      </c>
      <c r="H183" s="181">
        <v>44253</v>
      </c>
      <c r="I183" s="186">
        <v>106.119</v>
      </c>
      <c r="J183" s="182">
        <v>6.0889923120687195</v>
      </c>
      <c r="K183" s="182">
        <v>5.6420217993851267</v>
      </c>
      <c r="L183" s="182">
        <v>6.2830613908630575</v>
      </c>
      <c r="M183" s="182">
        <v>5.9103217785732545</v>
      </c>
      <c r="N183" s="182">
        <v>6.1990613547554005</v>
      </c>
      <c r="O183" s="182">
        <v>6.2986708024337661</v>
      </c>
      <c r="P183" s="182">
        <v>6.3554960222520593</v>
      </c>
      <c r="Q183" s="182">
        <v>5.5920976544481231</v>
      </c>
      <c r="R183" s="182">
        <v>7.6755011870846213</v>
      </c>
      <c r="S183" s="182">
        <v>104.9169788277259</v>
      </c>
      <c r="T183" s="85"/>
      <c r="U183" s="85"/>
      <c r="V183" s="85"/>
      <c r="W183" s="85"/>
      <c r="X183" s="85"/>
      <c r="Y183" s="59"/>
      <c r="Z183" s="98"/>
      <c r="AA183" s="101"/>
      <c r="AB183" s="8"/>
      <c r="AC183" s="8"/>
      <c r="AD183" s="99"/>
      <c r="AE183" s="100"/>
      <c r="AF183" s="12"/>
    </row>
    <row r="184" spans="2:32" s="10" customFormat="1" ht="11.25" customHeight="1" x14ac:dyDescent="0.2">
      <c r="B184" s="189">
        <f t="shared" si="9"/>
        <v>132</v>
      </c>
      <c r="C184" s="166" t="s">
        <v>149</v>
      </c>
      <c r="D184" s="175">
        <v>39734</v>
      </c>
      <c r="E184" s="36">
        <v>1377</v>
      </c>
      <c r="F184" s="184">
        <v>-1.7130620985010725</v>
      </c>
      <c r="G184" s="184">
        <v>-13.013265950726471</v>
      </c>
      <c r="H184" s="181">
        <v>44253</v>
      </c>
      <c r="I184" s="186">
        <v>524.73760000000004</v>
      </c>
      <c r="J184" s="182">
        <v>6.1360977445144016</v>
      </c>
      <c r="K184" s="182">
        <v>5.6413350781301386</v>
      </c>
      <c r="L184" s="182">
        <v>7.5909264074578289</v>
      </c>
      <c r="M184" s="182">
        <v>6.2948874021100183</v>
      </c>
      <c r="N184" s="182">
        <v>6.0609023947973153</v>
      </c>
      <c r="O184" s="182">
        <v>7.5787034853556472</v>
      </c>
      <c r="P184" s="182">
        <v>5.9537014307130489</v>
      </c>
      <c r="Q184" s="182">
        <v>6.675472179298362</v>
      </c>
      <c r="R184" s="182">
        <v>8.3310510011822778</v>
      </c>
      <c r="S184" s="182">
        <v>169.32096790470573</v>
      </c>
      <c r="T184" s="85"/>
      <c r="U184" s="85"/>
      <c r="V184" s="85"/>
      <c r="W184" s="85"/>
      <c r="X184" s="85"/>
      <c r="Y184" s="59"/>
      <c r="Z184" s="98"/>
      <c r="AA184" s="101"/>
      <c r="AB184" s="8"/>
      <c r="AC184" s="8"/>
      <c r="AD184" s="99"/>
      <c r="AE184" s="100"/>
      <c r="AF184" s="12"/>
    </row>
    <row r="185" spans="2:32" s="10" customFormat="1" ht="11.25" customHeight="1" x14ac:dyDescent="0.2">
      <c r="B185" s="189">
        <f t="shared" si="9"/>
        <v>133</v>
      </c>
      <c r="C185" s="166" t="s">
        <v>157</v>
      </c>
      <c r="D185" s="35">
        <v>41701</v>
      </c>
      <c r="E185" s="36">
        <v>208.83</v>
      </c>
      <c r="F185" s="184">
        <v>-5.404058706287362</v>
      </c>
      <c r="G185" s="184">
        <v>-24.036957549743555</v>
      </c>
      <c r="H185" s="181">
        <v>44253</v>
      </c>
      <c r="I185" s="186">
        <v>107.22</v>
      </c>
      <c r="J185" s="182">
        <v>3.4045331592180705</v>
      </c>
      <c r="K185" s="182">
        <v>5.8423369347727307</v>
      </c>
      <c r="L185" s="182">
        <v>5.5857459633346167</v>
      </c>
      <c r="M185" s="182">
        <v>5.3266769557049365</v>
      </c>
      <c r="N185" s="182">
        <v>4.702261666189421</v>
      </c>
      <c r="O185" s="182">
        <v>5.2568663315715831</v>
      </c>
      <c r="P185" s="182">
        <v>5.625621623964653</v>
      </c>
      <c r="Q185" s="182">
        <v>5.9068510885651957</v>
      </c>
      <c r="R185" s="182">
        <v>4.9967147132553347</v>
      </c>
      <c r="S185" s="182">
        <v>40.622859956068403</v>
      </c>
      <c r="T185" s="85"/>
      <c r="U185" s="85"/>
      <c r="V185" s="85"/>
      <c r="W185" s="85"/>
      <c r="X185" s="85"/>
      <c r="Y185" s="59"/>
      <c r="Z185" s="98"/>
      <c r="AA185" s="101"/>
      <c r="AB185" s="8"/>
      <c r="AC185" s="8"/>
      <c r="AD185" s="99"/>
      <c r="AE185" s="100"/>
      <c r="AF185" s="12"/>
    </row>
    <row r="186" spans="2:32" s="10" customFormat="1" ht="11.25" customHeight="1" x14ac:dyDescent="0.2">
      <c r="B186" s="189">
        <f t="shared" si="9"/>
        <v>134</v>
      </c>
      <c r="C186" s="166" t="s">
        <v>152</v>
      </c>
      <c r="D186" s="175">
        <v>40345</v>
      </c>
      <c r="E186" s="36">
        <v>2964.76</v>
      </c>
      <c r="F186" s="184">
        <v>-18.690161124442916</v>
      </c>
      <c r="G186" s="184">
        <v>32.281539319576133</v>
      </c>
      <c r="H186" s="181">
        <v>44253</v>
      </c>
      <c r="I186" s="186">
        <v>107.7</v>
      </c>
      <c r="J186" s="182">
        <v>0</v>
      </c>
      <c r="K186" s="182">
        <v>4.845990440785851</v>
      </c>
      <c r="L186" s="182">
        <v>6.8160597572362036</v>
      </c>
      <c r="M186" s="182">
        <v>6.8154162470629664</v>
      </c>
      <c r="N186" s="182">
        <v>6.770933282159759</v>
      </c>
      <c r="O186" s="182">
        <v>6.810972196305392</v>
      </c>
      <c r="P186" s="182">
        <v>6.6346609357696771</v>
      </c>
      <c r="Q186" s="182">
        <v>6.6684442601014853</v>
      </c>
      <c r="R186" s="182">
        <v>7.8551713627963871</v>
      </c>
      <c r="S186" s="182">
        <v>124.71049229867846</v>
      </c>
      <c r="T186" s="85"/>
      <c r="U186" s="85"/>
      <c r="V186" s="85"/>
      <c r="W186" s="85"/>
      <c r="X186" s="85"/>
      <c r="Y186" s="59"/>
      <c r="Z186" s="98"/>
      <c r="AA186" s="101"/>
      <c r="AB186" s="8"/>
      <c r="AC186" s="8"/>
      <c r="AD186" s="99"/>
      <c r="AE186" s="100"/>
      <c r="AF186" s="12"/>
    </row>
    <row r="187" spans="2:32" s="10" customFormat="1" ht="11.25" customHeight="1" x14ac:dyDescent="0.2">
      <c r="B187" s="189">
        <f t="shared" si="9"/>
        <v>135</v>
      </c>
      <c r="C187" s="166" t="s">
        <v>161</v>
      </c>
      <c r="D187" s="35">
        <v>42758</v>
      </c>
      <c r="E187" s="36">
        <v>10990</v>
      </c>
      <c r="F187" s="184">
        <v>-2.1371326803205748</v>
      </c>
      <c r="G187" s="184">
        <v>21.705426356589143</v>
      </c>
      <c r="H187" s="181">
        <v>44253</v>
      </c>
      <c r="I187" s="186">
        <v>100.4646</v>
      </c>
      <c r="J187" s="182">
        <v>6.1046633176626841</v>
      </c>
      <c r="K187" s="182">
        <v>5.6166196082403363</v>
      </c>
      <c r="L187" s="182">
        <v>7.2769016483750413</v>
      </c>
      <c r="M187" s="182">
        <v>6.5988398532168011</v>
      </c>
      <c r="N187" s="182">
        <v>6.4298178351101001</v>
      </c>
      <c r="O187" s="182">
        <v>7.2022552017369215</v>
      </c>
      <c r="P187" s="182">
        <v>6.4567960330337426</v>
      </c>
      <c r="Q187" s="182">
        <v>6.7591872504909549</v>
      </c>
      <c r="R187" s="182">
        <v>6.7002393998689236</v>
      </c>
      <c r="S187" s="182">
        <v>30.448632883508118</v>
      </c>
      <c r="T187" s="85"/>
      <c r="U187" s="85"/>
      <c r="V187" s="85"/>
      <c r="W187" s="85"/>
      <c r="X187" s="85"/>
      <c r="Y187" s="59"/>
      <c r="Z187" s="98"/>
      <c r="AA187" s="101"/>
      <c r="AB187" s="8"/>
      <c r="AC187" s="8"/>
      <c r="AD187" s="99"/>
      <c r="AE187" s="100"/>
      <c r="AF187" s="12"/>
    </row>
    <row r="188" spans="2:32" s="10" customFormat="1" ht="11.25" customHeight="1" x14ac:dyDescent="0.2">
      <c r="B188" s="189">
        <f t="shared" si="9"/>
        <v>136</v>
      </c>
      <c r="C188" s="166" t="s">
        <v>156</v>
      </c>
      <c r="D188" s="175">
        <v>41786</v>
      </c>
      <c r="E188" s="36">
        <v>1172</v>
      </c>
      <c r="F188" s="184">
        <v>4.3633125556544972</v>
      </c>
      <c r="G188" s="184">
        <v>-14.139194139194144</v>
      </c>
      <c r="H188" s="181">
        <v>44253</v>
      </c>
      <c r="I188" s="186">
        <v>104.9575</v>
      </c>
      <c r="J188" s="182">
        <v>5.1127852506295257</v>
      </c>
      <c r="K188" s="182">
        <v>7.7068017123883239</v>
      </c>
      <c r="L188" s="182">
        <v>5.5943997935110028</v>
      </c>
      <c r="M188" s="182">
        <v>6.1578032117077459</v>
      </c>
      <c r="N188" s="182">
        <v>5.0776877655536641</v>
      </c>
      <c r="O188" s="182">
        <v>5.7251769364989027</v>
      </c>
      <c r="P188" s="182">
        <v>5.1129553197988322</v>
      </c>
      <c r="Q188" s="182">
        <v>6.4745712900577272</v>
      </c>
      <c r="R188" s="182">
        <v>6.8399864238868346</v>
      </c>
      <c r="S188" s="182">
        <v>56.390065746469389</v>
      </c>
      <c r="T188" s="85"/>
      <c r="U188" s="85"/>
      <c r="V188" s="85"/>
      <c r="W188" s="85"/>
      <c r="X188" s="85"/>
      <c r="Y188" s="59"/>
      <c r="Z188" s="98"/>
      <c r="AA188" s="101"/>
      <c r="AB188" s="8"/>
      <c r="AC188" s="8"/>
      <c r="AD188" s="99"/>
      <c r="AE188" s="100"/>
      <c r="AF188" s="12"/>
    </row>
    <row r="189" spans="2:32" s="10" customFormat="1" ht="11.25" customHeight="1" x14ac:dyDescent="0.2">
      <c r="B189" s="189">
        <f t="shared" si="9"/>
        <v>137</v>
      </c>
      <c r="C189" s="166" t="s">
        <v>147</v>
      </c>
      <c r="D189" s="35">
        <v>41432</v>
      </c>
      <c r="E189" s="36">
        <v>2150.67937282</v>
      </c>
      <c r="F189" s="184">
        <v>-10.278704814422046</v>
      </c>
      <c r="G189" s="184">
        <v>39.843280101339154</v>
      </c>
      <c r="H189" s="181">
        <v>44253</v>
      </c>
      <c r="I189" s="186">
        <v>106.8712</v>
      </c>
      <c r="J189" s="182">
        <v>7.1735944340788338</v>
      </c>
      <c r="K189" s="182">
        <v>7.2114187623787087</v>
      </c>
      <c r="L189" s="182">
        <v>7.470509042638918</v>
      </c>
      <c r="M189" s="182">
        <v>7.0065672785930646</v>
      </c>
      <c r="N189" s="182">
        <v>6.7095163048165842</v>
      </c>
      <c r="O189" s="182">
        <v>7.5395438134304671</v>
      </c>
      <c r="P189" s="182">
        <v>6.489013318624048</v>
      </c>
      <c r="Q189" s="182">
        <v>6.6833826081725753</v>
      </c>
      <c r="R189" s="182">
        <v>6.3909999602188794</v>
      </c>
      <c r="S189" s="182">
        <v>61.41416191076636</v>
      </c>
      <c r="T189" s="85"/>
      <c r="U189" s="85"/>
      <c r="V189" s="85"/>
      <c r="W189" s="85"/>
      <c r="X189" s="85"/>
      <c r="Y189" s="59"/>
      <c r="Z189" s="98"/>
      <c r="AA189" s="101"/>
      <c r="AB189" s="8"/>
      <c r="AC189" s="8"/>
      <c r="AD189" s="99"/>
      <c r="AE189" s="100"/>
      <c r="AF189" s="12"/>
    </row>
    <row r="190" spans="2:32" s="10" customFormat="1" ht="11.25" customHeight="1" x14ac:dyDescent="0.2">
      <c r="B190" s="189">
        <f t="shared" si="9"/>
        <v>138</v>
      </c>
      <c r="C190" s="174" t="s">
        <v>148</v>
      </c>
      <c r="D190" s="175">
        <v>39100</v>
      </c>
      <c r="E190" s="176">
        <v>35730</v>
      </c>
      <c r="F190" s="190">
        <v>4.1448058761804907</v>
      </c>
      <c r="G190" s="190">
        <v>34.015978395409022</v>
      </c>
      <c r="H190" s="178">
        <v>44253</v>
      </c>
      <c r="I190" s="191">
        <v>53.805500000000002</v>
      </c>
      <c r="J190" s="182">
        <v>5.7670502072669771</v>
      </c>
      <c r="K190" s="182">
        <v>5.7725226063358255</v>
      </c>
      <c r="L190" s="182">
        <v>6.3188703625867255</v>
      </c>
      <c r="M190" s="182">
        <v>6.4575300874966004</v>
      </c>
      <c r="N190" s="182">
        <v>6.4074907022887819</v>
      </c>
      <c r="O190" s="182">
        <v>6.698089492207802</v>
      </c>
      <c r="P190" s="182">
        <v>6.8858265525078588</v>
      </c>
      <c r="Q190" s="182">
        <v>6.2296108201956431</v>
      </c>
      <c r="R190" s="179">
        <v>8.773075442285494</v>
      </c>
      <c r="S190" s="179">
        <v>227.79493061964038</v>
      </c>
      <c r="T190" s="85"/>
      <c r="U190" s="85"/>
      <c r="V190" s="85"/>
      <c r="W190" s="85"/>
      <c r="X190" s="85"/>
      <c r="Y190" s="59"/>
      <c r="Z190" s="98"/>
      <c r="AA190" s="101"/>
      <c r="AB190" s="8"/>
      <c r="AC190" s="8"/>
      <c r="AD190" s="99"/>
      <c r="AE190" s="100"/>
      <c r="AF190" s="12"/>
    </row>
    <row r="191" spans="2:32" s="10" customFormat="1" ht="11.25" customHeight="1" x14ac:dyDescent="0.2">
      <c r="B191" s="189">
        <f t="shared" si="9"/>
        <v>139</v>
      </c>
      <c r="C191" s="174" t="s">
        <v>158</v>
      </c>
      <c r="D191" s="175">
        <v>42387</v>
      </c>
      <c r="E191" s="176">
        <v>0</v>
      </c>
      <c r="F191" s="190" t="s">
        <v>33</v>
      </c>
      <c r="G191" s="190">
        <v>-100</v>
      </c>
      <c r="H191" s="178">
        <v>44253</v>
      </c>
      <c r="I191" s="191">
        <v>10.3652</v>
      </c>
      <c r="J191" s="182">
        <v>4.9306239024315968</v>
      </c>
      <c r="K191" s="182">
        <v>5.0354273353348598</v>
      </c>
      <c r="L191" s="182">
        <v>5.1393840748207964</v>
      </c>
      <c r="M191" s="182">
        <v>5.1671204561346933</v>
      </c>
      <c r="N191" s="182">
        <v>5.0486922740568474</v>
      </c>
      <c r="O191" s="182">
        <v>5.1246671508107751</v>
      </c>
      <c r="P191" s="182">
        <v>4.9523402415214495</v>
      </c>
      <c r="Q191" s="182">
        <v>5.1690419177823177</v>
      </c>
      <c r="R191" s="179">
        <v>6.0156629727734723</v>
      </c>
      <c r="S191" s="179">
        <v>34.803122616323101</v>
      </c>
      <c r="T191" s="85"/>
      <c r="U191" s="85"/>
      <c r="V191" s="85"/>
      <c r="W191" s="85"/>
      <c r="X191" s="85"/>
      <c r="Y191" s="59"/>
      <c r="Z191" s="98"/>
      <c r="AA191" s="101"/>
      <c r="AB191" s="8"/>
      <c r="AC191" s="8"/>
      <c r="AD191" s="99"/>
      <c r="AE191" s="100"/>
      <c r="AF191" s="12"/>
    </row>
    <row r="192" spans="2:32" s="10" customFormat="1" ht="11.25" customHeight="1" x14ac:dyDescent="0.2">
      <c r="B192" s="189">
        <f t="shared" si="9"/>
        <v>140</v>
      </c>
      <c r="C192" s="166" t="s">
        <v>166</v>
      </c>
      <c r="D192" s="175">
        <v>44056</v>
      </c>
      <c r="E192" s="36">
        <v>1059</v>
      </c>
      <c r="F192" s="184">
        <v>22.145328719723189</v>
      </c>
      <c r="G192" s="184" t="s">
        <v>33</v>
      </c>
      <c r="H192" s="181">
        <v>44253</v>
      </c>
      <c r="I192" s="186">
        <v>10.24</v>
      </c>
      <c r="J192" s="182">
        <v>6.4171436385254133</v>
      </c>
      <c r="K192" s="182">
        <v>6.6281132576236272</v>
      </c>
      <c r="L192" s="182">
        <v>6.6421847793363655</v>
      </c>
      <c r="M192" s="182">
        <v>7.0103980396054713</v>
      </c>
      <c r="N192" s="182">
        <v>6.2745307314482446</v>
      </c>
      <c r="O192" s="182">
        <v>6.4731452203252591</v>
      </c>
      <c r="P192" s="182">
        <v>6.5735277157360024</v>
      </c>
      <c r="Q192" s="182">
        <v>6.8512411749102347</v>
      </c>
      <c r="R192" s="182">
        <v>6.6728014304038963</v>
      </c>
      <c r="S192" s="182">
        <v>3.5479039999999795</v>
      </c>
      <c r="T192" s="85"/>
      <c r="U192" s="85"/>
      <c r="V192" s="85"/>
      <c r="W192" s="85"/>
      <c r="X192" s="85"/>
      <c r="Y192" s="59"/>
      <c r="Z192" s="98"/>
      <c r="AA192" s="101"/>
      <c r="AB192" s="8"/>
      <c r="AC192" s="8"/>
      <c r="AD192" s="99"/>
      <c r="AE192" s="100"/>
      <c r="AF192" s="12"/>
    </row>
    <row r="193" spans="2:32" s="10" customFormat="1" ht="11.25" customHeight="1" x14ac:dyDescent="0.2">
      <c r="B193" s="189">
        <f t="shared" si="9"/>
        <v>141</v>
      </c>
      <c r="C193" s="166" t="s">
        <v>164</v>
      </c>
      <c r="D193" s="175">
        <v>43380</v>
      </c>
      <c r="E193" s="36">
        <v>17108</v>
      </c>
      <c r="F193" s="184">
        <v>-3.4264747389218142</v>
      </c>
      <c r="G193" s="184">
        <v>-15.778073155122341</v>
      </c>
      <c r="H193" s="181">
        <v>44253</v>
      </c>
      <c r="I193" s="186">
        <v>10.4697</v>
      </c>
      <c r="J193" s="182">
        <v>-402.01959135864598</v>
      </c>
      <c r="K193" s="182">
        <v>5.8834537936438087</v>
      </c>
      <c r="L193" s="182">
        <v>6.4017257326835058</v>
      </c>
      <c r="M193" s="182">
        <v>6.4218373518325862</v>
      </c>
      <c r="N193" s="182">
        <v>6.3004854039596614</v>
      </c>
      <c r="O193" s="182">
        <v>6.4252026039578976</v>
      </c>
      <c r="P193" s="182">
        <v>6.4772576475308306</v>
      </c>
      <c r="Q193" s="182">
        <v>6.3935015521088348</v>
      </c>
      <c r="R193" s="182">
        <v>9.5616886118063746</v>
      </c>
      <c r="S193" s="182">
        <v>24.409905196658109</v>
      </c>
      <c r="T193" s="85"/>
      <c r="U193" s="85"/>
      <c r="V193" s="85"/>
      <c r="W193" s="85"/>
      <c r="X193" s="85"/>
      <c r="Y193" s="59"/>
      <c r="Z193" s="98"/>
      <c r="AA193" s="98"/>
      <c r="AB193" s="8"/>
      <c r="AC193" s="8"/>
      <c r="AD193" s="99"/>
      <c r="AE193" s="100"/>
      <c r="AF193" s="12"/>
    </row>
    <row r="194" spans="2:32" s="10" customFormat="1" ht="11.25" customHeight="1" x14ac:dyDescent="0.2">
      <c r="B194" s="189">
        <f t="shared" si="9"/>
        <v>142</v>
      </c>
      <c r="C194" s="166" t="s">
        <v>160</v>
      </c>
      <c r="D194" s="175">
        <v>39384</v>
      </c>
      <c r="E194" s="36">
        <v>2644</v>
      </c>
      <c r="F194" s="184">
        <v>-6.0078208318521176</v>
      </c>
      <c r="G194" s="184">
        <v>-33.366935483870961</v>
      </c>
      <c r="H194" s="181">
        <v>44253</v>
      </c>
      <c r="I194" s="186">
        <v>9.8836999999999993</v>
      </c>
      <c r="J194" s="182">
        <v>0</v>
      </c>
      <c r="K194" s="182">
        <v>4.6995526853349832</v>
      </c>
      <c r="L194" s="182">
        <v>5.3784475925286381</v>
      </c>
      <c r="M194" s="182">
        <v>5.5149333579458517</v>
      </c>
      <c r="N194" s="182">
        <v>5.5389828394432534</v>
      </c>
      <c r="O194" s="182">
        <v>5.3466546250565381</v>
      </c>
      <c r="P194" s="182">
        <v>5.5996332328606506</v>
      </c>
      <c r="Q194" s="182">
        <v>5.4691192266374387</v>
      </c>
      <c r="R194" s="182">
        <v>6.4076528575278457</v>
      </c>
      <c r="S194" s="182">
        <v>128.98688584278219</v>
      </c>
      <c r="T194" s="85"/>
      <c r="U194" s="85"/>
      <c r="V194" s="85"/>
      <c r="W194" s="85"/>
      <c r="X194" s="85"/>
      <c r="Y194" s="59"/>
      <c r="Z194" s="98"/>
      <c r="AA194" s="98"/>
      <c r="AB194" s="8"/>
      <c r="AC194" s="8"/>
      <c r="AD194" s="99"/>
      <c r="AE194" s="100"/>
      <c r="AF194" s="12"/>
    </row>
    <row r="195" spans="2:32" s="10" customFormat="1" ht="11.25" customHeight="1" x14ac:dyDescent="0.2">
      <c r="B195" s="189">
        <f t="shared" si="9"/>
        <v>143</v>
      </c>
      <c r="C195" s="166" t="s">
        <v>153</v>
      </c>
      <c r="D195" s="175">
        <v>40410</v>
      </c>
      <c r="E195" s="36">
        <v>4888</v>
      </c>
      <c r="F195" s="184">
        <v>-8.8569830318851359</v>
      </c>
      <c r="G195" s="184">
        <v>-5.3263606430369981</v>
      </c>
      <c r="H195" s="181">
        <v>44253</v>
      </c>
      <c r="I195" s="186">
        <v>10.6546</v>
      </c>
      <c r="J195" s="182">
        <v>5.4820238430483004</v>
      </c>
      <c r="K195" s="182">
        <v>4.9965910982034636</v>
      </c>
      <c r="L195" s="182">
        <v>5.7134505129747968</v>
      </c>
      <c r="M195" s="182">
        <v>5.5367394680120325</v>
      </c>
      <c r="N195" s="182">
        <v>5.4246035570117481</v>
      </c>
      <c r="O195" s="182">
        <v>5.7284723324696012</v>
      </c>
      <c r="P195" s="182">
        <v>6.2567929385598013</v>
      </c>
      <c r="Q195" s="182">
        <v>5.6875343042857542</v>
      </c>
      <c r="R195" s="182">
        <v>7.4518018468767044</v>
      </c>
      <c r="S195" s="182">
        <v>113.08667264507895</v>
      </c>
      <c r="T195" s="85"/>
      <c r="U195" s="85"/>
      <c r="V195" s="85"/>
      <c r="W195" s="85"/>
      <c r="X195" s="85"/>
      <c r="Y195" s="59"/>
      <c r="Z195" s="98"/>
      <c r="AA195" s="98"/>
      <c r="AB195" s="8"/>
      <c r="AC195" s="8"/>
      <c r="AD195" s="99"/>
      <c r="AE195" s="100"/>
      <c r="AF195" s="12"/>
    </row>
    <row r="196" spans="2:32" s="10" customFormat="1" ht="11.25" customHeight="1" x14ac:dyDescent="0.2">
      <c r="B196" s="189">
        <f t="shared" si="9"/>
        <v>144</v>
      </c>
      <c r="C196" s="166" t="s">
        <v>159</v>
      </c>
      <c r="D196" s="175">
        <v>42555</v>
      </c>
      <c r="E196" s="36">
        <v>762</v>
      </c>
      <c r="F196" s="184">
        <v>-6.1576354679802936</v>
      </c>
      <c r="G196" s="184">
        <v>-23.030303030303035</v>
      </c>
      <c r="H196" s="181">
        <v>44253</v>
      </c>
      <c r="I196" s="186">
        <v>9.9291</v>
      </c>
      <c r="J196" s="182">
        <v>8.4569045412413715</v>
      </c>
      <c r="K196" s="182">
        <v>6.5726732376569466</v>
      </c>
      <c r="L196" s="182">
        <v>6.6778735312082667</v>
      </c>
      <c r="M196" s="182">
        <v>6.4651198219183872</v>
      </c>
      <c r="N196" s="182">
        <v>5.7632264308804571</v>
      </c>
      <c r="O196" s="182">
        <v>6.7338927201089405</v>
      </c>
      <c r="P196" s="182">
        <v>5.8671360508627632</v>
      </c>
      <c r="Q196" s="182">
        <v>6.6991716287348861</v>
      </c>
      <c r="R196" s="182">
        <v>6.7508718168779236</v>
      </c>
      <c r="S196" s="182">
        <v>35.514400883364992</v>
      </c>
      <c r="T196" s="85"/>
      <c r="U196" s="85"/>
      <c r="V196" s="85"/>
      <c r="W196" s="85"/>
      <c r="X196" s="85"/>
      <c r="Y196" s="59"/>
      <c r="Z196" s="98"/>
      <c r="AA196" s="98"/>
      <c r="AB196" s="8"/>
      <c r="AC196" s="8"/>
      <c r="AD196" s="99"/>
      <c r="AE196" s="100"/>
      <c r="AF196" s="12"/>
    </row>
    <row r="197" spans="2:32" s="10" customFormat="1" ht="11.25" customHeight="1" x14ac:dyDescent="0.2">
      <c r="B197" s="189">
        <f t="shared" si="9"/>
        <v>145</v>
      </c>
      <c r="C197" s="166" t="s">
        <v>150</v>
      </c>
      <c r="D197" s="35">
        <v>39749</v>
      </c>
      <c r="E197" s="36">
        <v>1268.5940000000001</v>
      </c>
      <c r="F197" s="184">
        <v>6.3525983405696929</v>
      </c>
      <c r="G197" s="184">
        <v>25.254884924122003</v>
      </c>
      <c r="H197" s="181">
        <v>44253</v>
      </c>
      <c r="I197" s="186">
        <v>54.785800000000002</v>
      </c>
      <c r="J197" s="182">
        <v>6.9967667908720221</v>
      </c>
      <c r="K197" s="182">
        <v>3.7240339861318743</v>
      </c>
      <c r="L197" s="182">
        <v>9.0678643999226676</v>
      </c>
      <c r="M197" s="182">
        <v>6.6886654581867671</v>
      </c>
      <c r="N197" s="182">
        <v>6.8542175760378488</v>
      </c>
      <c r="O197" s="182">
        <v>9.5844078882545514</v>
      </c>
      <c r="P197" s="182">
        <v>6.6121526317096571</v>
      </c>
      <c r="Q197" s="182">
        <v>6.1718803447656123</v>
      </c>
      <c r="R197" s="182">
        <v>6.8517168713920551</v>
      </c>
      <c r="S197" s="182">
        <v>126.46347958221349</v>
      </c>
      <c r="T197" s="85"/>
      <c r="U197" s="85"/>
      <c r="V197" s="85"/>
      <c r="W197" s="85"/>
      <c r="X197" s="85"/>
      <c r="Y197" s="59"/>
      <c r="Z197" s="98"/>
      <c r="AA197" s="98"/>
      <c r="AB197" s="8"/>
      <c r="AC197" s="8"/>
      <c r="AD197" s="99"/>
      <c r="AE197" s="100"/>
      <c r="AF197" s="12"/>
    </row>
    <row r="198" spans="2:32" s="10" customFormat="1" ht="11.25" customHeight="1" x14ac:dyDescent="0.2">
      <c r="B198" s="189">
        <f t="shared" si="9"/>
        <v>146</v>
      </c>
      <c r="C198" s="166" t="s">
        <v>165</v>
      </c>
      <c r="D198" s="175">
        <v>37760</v>
      </c>
      <c r="E198" s="36">
        <v>547.78</v>
      </c>
      <c r="F198" s="184">
        <v>-1.3879637797260092</v>
      </c>
      <c r="G198" s="184">
        <v>-12.565043894652838</v>
      </c>
      <c r="H198" s="178">
        <v>44253</v>
      </c>
      <c r="I198" s="186">
        <v>83.470200000000006</v>
      </c>
      <c r="J198" s="182">
        <v>4.6795152139662566</v>
      </c>
      <c r="K198" s="182">
        <v>4.6580853175202899</v>
      </c>
      <c r="L198" s="182">
        <v>4.7101985248047757</v>
      </c>
      <c r="M198" s="182">
        <v>4.6942451879851674</v>
      </c>
      <c r="N198" s="182">
        <v>4.4595519313911476</v>
      </c>
      <c r="O198" s="182">
        <v>4.7013344912418562</v>
      </c>
      <c r="P198" s="182">
        <v>4.6177702760452499</v>
      </c>
      <c r="Q198" s="182">
        <v>4.8215840059798962</v>
      </c>
      <c r="R198" s="182">
        <v>8.4148507690489094</v>
      </c>
      <c r="S198" s="182">
        <v>324.56569109306821</v>
      </c>
      <c r="T198" s="85"/>
      <c r="U198" s="85"/>
      <c r="V198" s="85"/>
      <c r="W198" s="85"/>
      <c r="X198" s="85"/>
      <c r="Y198" s="59"/>
      <c r="Z198" s="98"/>
      <c r="AA198" s="98"/>
      <c r="AB198" s="8"/>
      <c r="AC198" s="8"/>
      <c r="AD198" s="99"/>
      <c r="AE198" s="100"/>
      <c r="AF198" s="12"/>
    </row>
    <row r="199" spans="2:32" ht="11.25" customHeight="1" x14ac:dyDescent="0.2">
      <c r="B199" s="28"/>
      <c r="C199" s="166"/>
      <c r="D199" s="22" t="s">
        <v>23</v>
      </c>
      <c r="E199" s="23">
        <v>101798.13931682</v>
      </c>
      <c r="F199" s="180"/>
      <c r="G199" s="180"/>
      <c r="H199" s="180"/>
      <c r="I199" s="185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85"/>
      <c r="U199" s="85"/>
      <c r="V199" s="85"/>
      <c r="W199" s="85"/>
      <c r="X199" s="85"/>
      <c r="Y199" s="59"/>
      <c r="Z199" s="86"/>
      <c r="AA199" s="87"/>
      <c r="AC199" s="3"/>
      <c r="AD199" s="88"/>
      <c r="AE199" s="89"/>
      <c r="AF199" s="11"/>
    </row>
    <row r="200" spans="2:32" ht="11.25" customHeight="1" x14ac:dyDescent="0.2">
      <c r="B200" s="21"/>
      <c r="C200" s="167"/>
      <c r="D200" s="29"/>
      <c r="E200" s="30"/>
      <c r="F200" s="31"/>
      <c r="G200" s="31"/>
      <c r="H200" s="31"/>
      <c r="I200" s="32"/>
      <c r="J200" s="68"/>
      <c r="K200" s="68"/>
      <c r="L200" s="68"/>
      <c r="M200" s="68"/>
      <c r="N200" s="68"/>
      <c r="O200" s="68"/>
      <c r="P200" s="68"/>
      <c r="Q200" s="68"/>
      <c r="R200" s="26"/>
      <c r="S200" s="27"/>
      <c r="Y200" s="3"/>
      <c r="Z200" s="16"/>
      <c r="AA200" s="17"/>
      <c r="AC200" s="3"/>
      <c r="AD200" s="18"/>
      <c r="AE200" s="5"/>
      <c r="AF200" s="3"/>
    </row>
    <row r="201" spans="2:32" x14ac:dyDescent="0.2">
      <c r="B201" s="196" t="s">
        <v>296</v>
      </c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8"/>
      <c r="T201" s="80"/>
      <c r="U201" s="80"/>
      <c r="V201" s="80"/>
      <c r="W201" s="80"/>
      <c r="X201" s="80"/>
      <c r="Y201" s="59"/>
      <c r="Z201" s="16"/>
      <c r="AA201" s="17"/>
      <c r="AC201" s="3"/>
      <c r="AD201" s="18"/>
      <c r="AE201" s="5"/>
      <c r="AF201" s="3"/>
    </row>
    <row r="202" spans="2:32" ht="11.25" customHeight="1" x14ac:dyDescent="0.2">
      <c r="B202" s="28">
        <v>147</v>
      </c>
      <c r="C202" s="166" t="s">
        <v>167</v>
      </c>
      <c r="D202" s="35">
        <v>39378</v>
      </c>
      <c r="E202" s="36">
        <v>420</v>
      </c>
      <c r="F202" s="184">
        <v>-6.0402684563758413</v>
      </c>
      <c r="G202" s="184">
        <v>-0.47393364928910442</v>
      </c>
      <c r="H202" s="181">
        <v>44253</v>
      </c>
      <c r="I202" s="186">
        <v>103.5295</v>
      </c>
      <c r="J202" s="182">
        <v>4.1253774713148061</v>
      </c>
      <c r="K202" s="182">
        <v>6.000357797322077</v>
      </c>
      <c r="L202" s="182">
        <v>5.0459464536210046</v>
      </c>
      <c r="M202" s="182">
        <v>4.4649800476094974</v>
      </c>
      <c r="N202" s="182">
        <v>4.5564484668801937</v>
      </c>
      <c r="O202" s="182">
        <v>4.7088112414019676</v>
      </c>
      <c r="P202" s="182">
        <v>4.9064529705154598</v>
      </c>
      <c r="Q202" s="182">
        <v>4.8208953315231504</v>
      </c>
      <c r="R202" s="182">
        <v>5.8516085170593035</v>
      </c>
      <c r="S202" s="182">
        <v>113.72895452402072</v>
      </c>
      <c r="T202" s="85"/>
      <c r="U202" s="85"/>
      <c r="V202" s="85"/>
      <c r="W202" s="85"/>
      <c r="X202" s="85"/>
      <c r="Y202" s="59"/>
      <c r="Z202" s="86"/>
      <c r="AA202" s="87"/>
      <c r="AC202" s="3"/>
      <c r="AD202" s="88"/>
      <c r="AE202" s="89"/>
      <c r="AF202" s="11"/>
    </row>
    <row r="203" spans="2:32" s="10" customFormat="1" ht="11.25" customHeight="1" x14ac:dyDescent="0.2">
      <c r="B203" s="28">
        <v>148</v>
      </c>
      <c r="C203" s="166" t="s">
        <v>168</v>
      </c>
      <c r="D203" s="35">
        <v>43937</v>
      </c>
      <c r="E203" s="36">
        <v>2082</v>
      </c>
      <c r="F203" s="184">
        <v>-0.28735632183908288</v>
      </c>
      <c r="G203" s="184">
        <v>42.505133470225864</v>
      </c>
      <c r="H203" s="181">
        <v>44253</v>
      </c>
      <c r="I203" s="186">
        <v>105.40300000000001</v>
      </c>
      <c r="J203" s="182">
        <v>6.9617556548506876</v>
      </c>
      <c r="K203" s="182">
        <v>7.6791415106636229</v>
      </c>
      <c r="L203" s="182">
        <v>9.5969264438094939</v>
      </c>
      <c r="M203" s="182">
        <v>7.175600731439423</v>
      </c>
      <c r="N203" s="182">
        <v>7.2899808104514987</v>
      </c>
      <c r="O203" s="182">
        <v>10.239080967427547</v>
      </c>
      <c r="P203" s="182">
        <v>7.7166019744721428</v>
      </c>
      <c r="Q203" s="182">
        <v>7.738109827666082</v>
      </c>
      <c r="R203" s="182">
        <v>9.872526028983053</v>
      </c>
      <c r="S203" s="182">
        <v>8.4925423716891935</v>
      </c>
      <c r="T203" s="85"/>
      <c r="U203" s="85"/>
      <c r="V203" s="85"/>
      <c r="W203" s="85"/>
      <c r="X203" s="85"/>
      <c r="Y203" s="59"/>
      <c r="Z203" s="98"/>
      <c r="AA203" s="101"/>
      <c r="AB203" s="8"/>
      <c r="AC203" s="8"/>
      <c r="AD203" s="99"/>
      <c r="AE203" s="100"/>
      <c r="AF203" s="12"/>
    </row>
    <row r="204" spans="2:32" ht="11.25" customHeight="1" x14ac:dyDescent="0.2">
      <c r="B204" s="189"/>
      <c r="C204" s="166"/>
      <c r="D204" s="22" t="s">
        <v>23</v>
      </c>
      <c r="E204" s="23">
        <v>2502</v>
      </c>
      <c r="F204" s="180"/>
      <c r="G204" s="180"/>
      <c r="H204" s="180"/>
      <c r="I204" s="185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85"/>
      <c r="U204" s="85"/>
      <c r="V204" s="85"/>
      <c r="W204" s="85"/>
      <c r="X204" s="85"/>
      <c r="Y204" s="59"/>
      <c r="Z204" s="86"/>
      <c r="AA204" s="86"/>
      <c r="AC204" s="3"/>
      <c r="AD204" s="88"/>
      <c r="AE204" s="89"/>
      <c r="AF204" s="11"/>
    </row>
    <row r="205" spans="2:32" ht="11.25" customHeight="1" x14ac:dyDescent="0.2">
      <c r="B205" s="90"/>
      <c r="C205" s="170"/>
      <c r="D205" s="78"/>
      <c r="E205" s="79"/>
      <c r="F205" s="91"/>
      <c r="G205" s="91"/>
      <c r="H205" s="91"/>
      <c r="I205" s="93"/>
      <c r="J205" s="94"/>
      <c r="K205" s="94"/>
      <c r="L205" s="94"/>
      <c r="M205" s="94"/>
      <c r="N205" s="94"/>
      <c r="O205" s="94"/>
      <c r="P205" s="94"/>
      <c r="Q205" s="94"/>
      <c r="R205" s="94"/>
      <c r="S205" s="95"/>
      <c r="T205" s="85"/>
      <c r="U205" s="85"/>
      <c r="V205" s="85"/>
      <c r="W205" s="85"/>
      <c r="X205" s="85"/>
      <c r="Y205" s="59"/>
      <c r="Z205" s="86"/>
      <c r="AA205" s="86"/>
      <c r="AC205" s="3"/>
      <c r="AD205" s="88"/>
      <c r="AE205" s="89"/>
      <c r="AF205" s="11"/>
    </row>
    <row r="206" spans="2:32" ht="12" customHeight="1" x14ac:dyDescent="0.2">
      <c r="B206" s="9"/>
      <c r="D206" s="105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8"/>
      <c r="U206" s="8"/>
      <c r="V206" s="8"/>
      <c r="W206" s="8"/>
      <c r="X206" s="8"/>
      <c r="Y206" s="3"/>
      <c r="Z206" s="16"/>
      <c r="AA206" s="17"/>
      <c r="AC206" s="3"/>
      <c r="AD206" s="18"/>
      <c r="AE206" s="5"/>
      <c r="AF206" s="3"/>
    </row>
    <row r="207" spans="2:32" x14ac:dyDescent="0.2">
      <c r="B207" s="196" t="s">
        <v>297</v>
      </c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8"/>
      <c r="T207" s="85"/>
      <c r="U207" s="85"/>
      <c r="V207" s="85"/>
      <c r="W207" s="85"/>
      <c r="X207" s="85"/>
      <c r="Y207" s="59"/>
      <c r="Z207" s="86"/>
      <c r="AA207" s="86"/>
      <c r="AC207" s="3"/>
      <c r="AD207" s="88"/>
      <c r="AE207" s="89"/>
      <c r="AF207" s="11"/>
    </row>
    <row r="208" spans="2:32" ht="11.25" customHeight="1" x14ac:dyDescent="0.2">
      <c r="B208" s="28">
        <v>149</v>
      </c>
      <c r="C208" s="174" t="s">
        <v>181</v>
      </c>
      <c r="D208" s="175">
        <v>40390</v>
      </c>
      <c r="E208" s="176">
        <v>34105.25</v>
      </c>
      <c r="F208" s="190">
        <v>-2.4257068970400697</v>
      </c>
      <c r="G208" s="190">
        <v>26.837182490981437</v>
      </c>
      <c r="H208" s="178">
        <v>44253</v>
      </c>
      <c r="I208" s="191">
        <v>10.2043</v>
      </c>
      <c r="J208" s="179" t="s">
        <v>33</v>
      </c>
      <c r="K208" s="179">
        <v>6.4976479229396409</v>
      </c>
      <c r="L208" s="179">
        <v>6.8793077305222106</v>
      </c>
      <c r="M208" s="179">
        <v>6.8288790099834271</v>
      </c>
      <c r="N208" s="179">
        <v>6.8536663054376143</v>
      </c>
      <c r="O208" s="179">
        <v>7.3053266821644236</v>
      </c>
      <c r="P208" s="179">
        <v>6.749300146161243</v>
      </c>
      <c r="Q208" s="179">
        <v>7.0508368204565599</v>
      </c>
      <c r="R208" s="179">
        <v>8.9579566979906886</v>
      </c>
      <c r="S208" s="179">
        <v>147.931893349311</v>
      </c>
      <c r="T208" s="85"/>
      <c r="U208" s="85"/>
      <c r="V208" s="85"/>
      <c r="W208" s="85"/>
      <c r="X208" s="85"/>
      <c r="Y208" s="59"/>
      <c r="Z208" s="86"/>
      <c r="AA208" s="86"/>
      <c r="AC208" s="3"/>
      <c r="AD208" s="88"/>
      <c r="AE208" s="89"/>
      <c r="AF208" s="11"/>
    </row>
    <row r="209" spans="2:32" ht="11.25" customHeight="1" x14ac:dyDescent="0.2">
      <c r="B209" s="189">
        <f>1+B208</f>
        <v>150</v>
      </c>
      <c r="C209" s="174" t="s">
        <v>185</v>
      </c>
      <c r="D209" s="175">
        <v>40928</v>
      </c>
      <c r="E209" s="176">
        <v>483.59282999999999</v>
      </c>
      <c r="F209" s="190">
        <v>-1.1664687779939231</v>
      </c>
      <c r="G209" s="190">
        <v>-9.3071988412603783</v>
      </c>
      <c r="H209" s="178">
        <v>44253</v>
      </c>
      <c r="I209" s="191">
        <v>52.666499999999999</v>
      </c>
      <c r="J209" s="179">
        <v>7.1397100436439986</v>
      </c>
      <c r="K209" s="179">
        <v>7.1083887706443942</v>
      </c>
      <c r="L209" s="179">
        <v>6.1644815938625284</v>
      </c>
      <c r="M209" s="179">
        <v>6.077600411648878</v>
      </c>
      <c r="N209" s="179">
        <v>6.1377731958945496</v>
      </c>
      <c r="O209" s="179">
        <v>6.2302369845403387</v>
      </c>
      <c r="P209" s="179">
        <v>6.2379665273048399</v>
      </c>
      <c r="Q209" s="179">
        <v>5.9566838527643391</v>
      </c>
      <c r="R209" s="179">
        <v>7.9359164325140119</v>
      </c>
      <c r="S209" s="179">
        <v>100.50650996407096</v>
      </c>
      <c r="T209" s="85"/>
      <c r="U209" s="85"/>
      <c r="V209" s="85"/>
      <c r="W209" s="85"/>
      <c r="X209" s="85"/>
      <c r="Y209" s="59"/>
      <c r="Z209" s="86"/>
      <c r="AA209" s="87"/>
      <c r="AC209" s="3"/>
      <c r="AD209" s="88"/>
      <c r="AE209" s="89"/>
      <c r="AF209" s="11"/>
    </row>
    <row r="210" spans="2:32" ht="11.25" customHeight="1" x14ac:dyDescent="0.2">
      <c r="B210" s="189">
        <f t="shared" ref="B210:B228" si="10">1+B209</f>
        <v>151</v>
      </c>
      <c r="C210" s="174" t="s">
        <v>178</v>
      </c>
      <c r="D210" s="175">
        <v>40250</v>
      </c>
      <c r="E210" s="176">
        <v>7079.57</v>
      </c>
      <c r="F210" s="190">
        <v>-0.42952921966045166</v>
      </c>
      <c r="G210" s="190">
        <v>25.948585660914425</v>
      </c>
      <c r="H210" s="178">
        <v>44253</v>
      </c>
      <c r="I210" s="191">
        <v>519.39390000000003</v>
      </c>
      <c r="J210" s="179">
        <v>6.6632120101925985</v>
      </c>
      <c r="K210" s="179">
        <v>6.7701625549549478</v>
      </c>
      <c r="L210" s="179">
        <v>6.6408904456412348</v>
      </c>
      <c r="M210" s="179">
        <v>6.980713510878954</v>
      </c>
      <c r="N210" s="179">
        <v>7.0335697450389718</v>
      </c>
      <c r="O210" s="179">
        <v>6.7196843347822348</v>
      </c>
      <c r="P210" s="179">
        <v>6.8002732466846156</v>
      </c>
      <c r="Q210" s="179">
        <v>6.7944831057531987</v>
      </c>
      <c r="R210" s="179">
        <v>8.527687419164609</v>
      </c>
      <c r="S210" s="179">
        <v>145.40022271459799</v>
      </c>
      <c r="T210" s="85"/>
      <c r="U210" s="85"/>
      <c r="V210" s="85"/>
      <c r="W210" s="85"/>
      <c r="X210" s="85"/>
      <c r="Y210" s="59"/>
      <c r="Z210" s="86"/>
      <c r="AA210" s="86"/>
      <c r="AC210" s="3"/>
      <c r="AD210" s="88"/>
      <c r="AE210" s="89"/>
      <c r="AF210" s="11"/>
    </row>
    <row r="211" spans="2:32" ht="11.25" customHeight="1" x14ac:dyDescent="0.2">
      <c r="B211" s="189">
        <f t="shared" si="10"/>
        <v>152</v>
      </c>
      <c r="C211" s="174" t="s">
        <v>179</v>
      </c>
      <c r="D211" s="175">
        <v>40325</v>
      </c>
      <c r="E211" s="176">
        <v>21035.67</v>
      </c>
      <c r="F211" s="190">
        <v>-1.4935416755445408</v>
      </c>
      <c r="G211" s="190">
        <v>36.477215810740304</v>
      </c>
      <c r="H211" s="178">
        <v>44253</v>
      </c>
      <c r="I211" s="191">
        <v>98.174199999999999</v>
      </c>
      <c r="J211" s="179">
        <v>6.4330678739855651</v>
      </c>
      <c r="K211" s="179">
        <v>6.6241793982296473</v>
      </c>
      <c r="L211" s="179">
        <v>6.4749365452015004</v>
      </c>
      <c r="M211" s="179">
        <v>6.7732223247350767</v>
      </c>
      <c r="N211" s="179">
        <v>6.7443155765570619</v>
      </c>
      <c r="O211" s="179">
        <v>6.5383759739559348</v>
      </c>
      <c r="P211" s="179">
        <v>6.5911780859506797</v>
      </c>
      <c r="Q211" s="179">
        <v>6.6359742086095936</v>
      </c>
      <c r="R211" s="179">
        <v>8.622196614408594</v>
      </c>
      <c r="S211" s="179">
        <v>143.52467734000004</v>
      </c>
      <c r="T211" s="85"/>
      <c r="U211" s="85"/>
      <c r="V211" s="85"/>
      <c r="W211" s="85"/>
      <c r="X211" s="85"/>
      <c r="Y211" s="59"/>
      <c r="Z211" s="86"/>
      <c r="AA211" s="86"/>
      <c r="AC211" s="3"/>
      <c r="AD211" s="88"/>
      <c r="AE211" s="89"/>
      <c r="AF211" s="11"/>
    </row>
    <row r="212" spans="2:32" ht="11.25" customHeight="1" x14ac:dyDescent="0.2">
      <c r="B212" s="189">
        <f t="shared" si="10"/>
        <v>153</v>
      </c>
      <c r="C212" s="174" t="s">
        <v>173</v>
      </c>
      <c r="D212" s="175">
        <v>40074</v>
      </c>
      <c r="E212" s="176">
        <v>1409.9949999999999</v>
      </c>
      <c r="F212" s="190">
        <v>-11.877350336273484</v>
      </c>
      <c r="G212" s="190">
        <v>17.88812293851818</v>
      </c>
      <c r="H212" s="178">
        <v>44253</v>
      </c>
      <c r="I212" s="191">
        <v>104.3103</v>
      </c>
      <c r="J212" s="179" t="s">
        <v>33</v>
      </c>
      <c r="K212" s="179">
        <v>3.5816146703939102</v>
      </c>
      <c r="L212" s="179">
        <v>6.2275866078362219</v>
      </c>
      <c r="M212" s="179">
        <v>6.4721060483771433</v>
      </c>
      <c r="N212" s="179">
        <v>6.5914816710367417</v>
      </c>
      <c r="O212" s="179">
        <v>6.7989189688975449</v>
      </c>
      <c r="P212" s="179">
        <v>6.4923145139835761</v>
      </c>
      <c r="Q212" s="179">
        <v>6.5288511096359541</v>
      </c>
      <c r="R212" s="179">
        <v>8.9882077685623294</v>
      </c>
      <c r="S212" s="179">
        <v>167.89820171175171</v>
      </c>
      <c r="T212" s="85"/>
      <c r="U212" s="85"/>
      <c r="V212" s="85"/>
      <c r="W212" s="85"/>
      <c r="X212" s="85"/>
      <c r="Y212" s="59"/>
      <c r="Z212" s="86"/>
      <c r="AA212" s="86"/>
      <c r="AC212" s="3"/>
      <c r="AD212" s="88"/>
      <c r="AE212" s="89"/>
      <c r="AF212" s="11"/>
    </row>
    <row r="213" spans="2:32" ht="11.25" customHeight="1" x14ac:dyDescent="0.2">
      <c r="B213" s="189">
        <f t="shared" si="10"/>
        <v>154</v>
      </c>
      <c r="C213" s="174" t="s">
        <v>177</v>
      </c>
      <c r="D213" s="175">
        <v>40198</v>
      </c>
      <c r="E213" s="176">
        <v>16967</v>
      </c>
      <c r="F213" s="190">
        <v>2.204686464670802</v>
      </c>
      <c r="G213" s="190">
        <v>69.145648489681989</v>
      </c>
      <c r="H213" s="178">
        <v>44253</v>
      </c>
      <c r="I213" s="191">
        <v>505.49180000000001</v>
      </c>
      <c r="J213" s="179">
        <v>6.3842071501702957</v>
      </c>
      <c r="K213" s="179">
        <v>6.6129372697198985</v>
      </c>
      <c r="L213" s="179">
        <v>6.5678450362360277</v>
      </c>
      <c r="M213" s="179">
        <v>6.8604931340308584</v>
      </c>
      <c r="N213" s="179">
        <v>6.8004709726776662</v>
      </c>
      <c r="O213" s="179">
        <v>6.6143759721972897</v>
      </c>
      <c r="P213" s="179">
        <v>6.5761941806158868</v>
      </c>
      <c r="Q213" s="179">
        <v>6.7026876343439818</v>
      </c>
      <c r="R213" s="179">
        <v>8.7325096861617713</v>
      </c>
      <c r="S213" s="179">
        <v>153.47674852324525</v>
      </c>
      <c r="T213" s="85"/>
      <c r="U213" s="85"/>
      <c r="V213" s="85"/>
      <c r="W213" s="85"/>
      <c r="X213" s="85"/>
      <c r="Y213" s="59"/>
      <c r="Z213" s="86"/>
      <c r="AA213" s="86"/>
      <c r="AC213" s="3"/>
      <c r="AD213" s="88"/>
      <c r="AE213" s="89"/>
      <c r="AF213" s="11"/>
    </row>
    <row r="214" spans="2:32" ht="11.25" customHeight="1" x14ac:dyDescent="0.2">
      <c r="B214" s="189">
        <f t="shared" si="10"/>
        <v>155</v>
      </c>
      <c r="C214" s="174" t="s">
        <v>175</v>
      </c>
      <c r="D214" s="175">
        <v>40128</v>
      </c>
      <c r="E214" s="176">
        <v>260</v>
      </c>
      <c r="F214" s="190">
        <v>-18.495297805642629</v>
      </c>
      <c r="G214" s="190">
        <v>157.27290718385117</v>
      </c>
      <c r="H214" s="178">
        <v>44253</v>
      </c>
      <c r="I214" s="191">
        <v>10.5405</v>
      </c>
      <c r="J214" s="179">
        <v>5.8877671082117056</v>
      </c>
      <c r="K214" s="179">
        <v>5.8934711167684908</v>
      </c>
      <c r="L214" s="179">
        <v>5.7639391975195515</v>
      </c>
      <c r="M214" s="179">
        <v>5.8467882069757104</v>
      </c>
      <c r="N214" s="179">
        <v>5.8854492085808587</v>
      </c>
      <c r="O214" s="179">
        <v>5.763881459292203</v>
      </c>
      <c r="P214" s="179">
        <v>5.4588798548449384</v>
      </c>
      <c r="Q214" s="179">
        <v>5.7682089087014425</v>
      </c>
      <c r="R214" s="179">
        <v>7.9996643422907798</v>
      </c>
      <c r="S214" s="179">
        <v>138.62666341541563</v>
      </c>
      <c r="T214" s="85"/>
      <c r="U214" s="85"/>
      <c r="V214" s="85"/>
      <c r="W214" s="85"/>
      <c r="X214" s="85"/>
      <c r="Y214" s="59"/>
      <c r="Z214" s="86"/>
      <c r="AA214" s="86"/>
      <c r="AC214" s="3"/>
      <c r="AD214" s="88"/>
      <c r="AE214" s="89"/>
      <c r="AF214" s="11"/>
    </row>
    <row r="215" spans="2:32" ht="11.25" customHeight="1" x14ac:dyDescent="0.2">
      <c r="B215" s="189">
        <f t="shared" si="10"/>
        <v>156</v>
      </c>
      <c r="C215" s="174" t="s">
        <v>182</v>
      </c>
      <c r="D215" s="175">
        <v>40525</v>
      </c>
      <c r="E215" s="176">
        <v>6434.07</v>
      </c>
      <c r="F215" s="190">
        <v>-0.94740909629734693</v>
      </c>
      <c r="G215" s="190">
        <v>22.671478905463527</v>
      </c>
      <c r="H215" s="178">
        <v>44253</v>
      </c>
      <c r="I215" s="191">
        <v>101.989</v>
      </c>
      <c r="J215" s="179" t="s">
        <v>33</v>
      </c>
      <c r="K215" s="179">
        <v>5.0114380468096389</v>
      </c>
      <c r="L215" s="179">
        <v>6.5639579239278358</v>
      </c>
      <c r="M215" s="179">
        <v>6.679739644346304</v>
      </c>
      <c r="N215" s="179">
        <v>6.7894874049903198</v>
      </c>
      <c r="O215" s="179">
        <v>6.8825084704725281</v>
      </c>
      <c r="P215" s="179">
        <v>6.6756292706443929</v>
      </c>
      <c r="Q215" s="179">
        <v>6.7724318649984987</v>
      </c>
      <c r="R215" s="179">
        <v>8.5265997602240731</v>
      </c>
      <c r="S215" s="179">
        <v>130.65134964144386</v>
      </c>
      <c r="T215" s="85"/>
      <c r="U215" s="85"/>
      <c r="V215" s="85"/>
      <c r="W215" s="85"/>
      <c r="X215" s="85"/>
      <c r="Y215" s="59"/>
      <c r="Z215" s="86"/>
      <c r="AA215" s="86"/>
      <c r="AC215" s="3"/>
      <c r="AD215" s="88"/>
      <c r="AE215" s="89"/>
      <c r="AF215" s="11"/>
    </row>
    <row r="216" spans="2:32" ht="11.25" customHeight="1" x14ac:dyDescent="0.2">
      <c r="B216" s="189">
        <f t="shared" si="10"/>
        <v>157</v>
      </c>
      <c r="C216" s="174" t="s">
        <v>184</v>
      </c>
      <c r="D216" s="175">
        <v>40611</v>
      </c>
      <c r="E216" s="176">
        <v>7170</v>
      </c>
      <c r="F216" s="190">
        <v>-45.640636846095525</v>
      </c>
      <c r="G216" s="190">
        <v>96.978021978021985</v>
      </c>
      <c r="H216" s="178">
        <v>44253</v>
      </c>
      <c r="I216" s="191">
        <v>100.5575</v>
      </c>
      <c r="J216" s="179">
        <v>9.7329556365471355</v>
      </c>
      <c r="K216" s="179">
        <v>-5.5735020663277055</v>
      </c>
      <c r="L216" s="179">
        <v>6.9861062287704723</v>
      </c>
      <c r="M216" s="179">
        <v>6.9913676737484369</v>
      </c>
      <c r="N216" s="179">
        <v>6.9444024454201427</v>
      </c>
      <c r="O216" s="179">
        <v>7.3024733725595414</v>
      </c>
      <c r="P216" s="179">
        <v>6.6369931968051388</v>
      </c>
      <c r="Q216" s="179">
        <v>6.958499966818243</v>
      </c>
      <c r="R216" s="179">
        <v>8.365353499079319</v>
      </c>
      <c r="S216" s="179">
        <v>122.91525918467774</v>
      </c>
      <c r="T216" s="85"/>
      <c r="U216" s="85"/>
      <c r="V216" s="85"/>
      <c r="W216" s="85"/>
      <c r="X216" s="85"/>
      <c r="Y216" s="59"/>
      <c r="Z216" s="86"/>
      <c r="AA216" s="86"/>
      <c r="AC216" s="3"/>
      <c r="AD216" s="88"/>
      <c r="AE216" s="89"/>
      <c r="AF216" s="11"/>
    </row>
    <row r="217" spans="2:32" ht="11.25" customHeight="1" x14ac:dyDescent="0.2">
      <c r="B217" s="189">
        <f t="shared" si="10"/>
        <v>158</v>
      </c>
      <c r="C217" s="174" t="s">
        <v>183</v>
      </c>
      <c r="D217" s="175">
        <v>40525</v>
      </c>
      <c r="E217" s="176">
        <v>27319</v>
      </c>
      <c r="F217" s="190">
        <v>-2.3030433072274037</v>
      </c>
      <c r="G217" s="190">
        <v>52.169553835013652</v>
      </c>
      <c r="H217" s="178">
        <v>44253</v>
      </c>
      <c r="I217" s="191">
        <v>101.4868</v>
      </c>
      <c r="J217" s="179" t="s">
        <v>33</v>
      </c>
      <c r="K217" s="179">
        <v>3.8819990615297506</v>
      </c>
      <c r="L217" s="179">
        <v>6.328992891722792</v>
      </c>
      <c r="M217" s="179">
        <v>6.6116275275797953</v>
      </c>
      <c r="N217" s="179">
        <v>6.7927980948941</v>
      </c>
      <c r="O217" s="179">
        <v>6.5887254814580576</v>
      </c>
      <c r="P217" s="179">
        <v>6.8025703743137829</v>
      </c>
      <c r="Q217" s="179">
        <v>6.6612587739485765</v>
      </c>
      <c r="R217" s="179">
        <v>8.7611553649599827</v>
      </c>
      <c r="S217" s="179">
        <v>135.84814040990216</v>
      </c>
      <c r="T217" s="85"/>
      <c r="U217" s="85"/>
      <c r="V217" s="85"/>
      <c r="W217" s="85"/>
      <c r="X217" s="85"/>
      <c r="Y217" s="59"/>
      <c r="Z217" s="86"/>
      <c r="AA217" s="86"/>
      <c r="AC217" s="3"/>
      <c r="AD217" s="88"/>
      <c r="AE217" s="89"/>
      <c r="AF217" s="11"/>
    </row>
    <row r="218" spans="2:32" ht="11.25" customHeight="1" x14ac:dyDescent="0.2">
      <c r="B218" s="189">
        <f t="shared" si="10"/>
        <v>159</v>
      </c>
      <c r="C218" s="174" t="s">
        <v>180</v>
      </c>
      <c r="D218" s="175">
        <v>40374</v>
      </c>
      <c r="E218" s="176">
        <v>11678</v>
      </c>
      <c r="F218" s="190">
        <v>-31.147927598608572</v>
      </c>
      <c r="G218" s="190">
        <v>17.555868733642033</v>
      </c>
      <c r="H218" s="178">
        <v>44253</v>
      </c>
      <c r="I218" s="191">
        <v>106.9127</v>
      </c>
      <c r="J218" s="179" t="s">
        <v>33</v>
      </c>
      <c r="K218" s="179">
        <v>6.5337948655726104</v>
      </c>
      <c r="L218" s="179">
        <v>6.8642344124439294</v>
      </c>
      <c r="M218" s="179">
        <v>6.7272394760646375</v>
      </c>
      <c r="N218" s="179">
        <v>6.7845840870419369</v>
      </c>
      <c r="O218" s="179">
        <v>6.9541951886103162</v>
      </c>
      <c r="P218" s="179">
        <v>6.73338549200892</v>
      </c>
      <c r="Q218" s="179">
        <v>6.8716478181794303</v>
      </c>
      <c r="R218" s="179">
        <v>8.5756256170575806</v>
      </c>
      <c r="S218" s="179">
        <v>139.79475189085835</v>
      </c>
      <c r="T218" s="85"/>
      <c r="U218" s="85"/>
      <c r="V218" s="85"/>
      <c r="W218" s="85"/>
      <c r="X218" s="85"/>
      <c r="Y218" s="59"/>
      <c r="Z218" s="86"/>
      <c r="AA218" s="86"/>
      <c r="AC218" s="3"/>
      <c r="AD218" s="88"/>
      <c r="AE218" s="89"/>
      <c r="AF218" s="11"/>
    </row>
    <row r="219" spans="2:32" ht="11.25" customHeight="1" x14ac:dyDescent="0.2">
      <c r="B219" s="189">
        <f t="shared" si="10"/>
        <v>160</v>
      </c>
      <c r="C219" s="174" t="s">
        <v>169</v>
      </c>
      <c r="D219" s="175">
        <v>40266</v>
      </c>
      <c r="E219" s="176">
        <v>8843.3240850000002</v>
      </c>
      <c r="F219" s="190">
        <v>-7.4580923535570109</v>
      </c>
      <c r="G219" s="190">
        <v>52.817792284425977</v>
      </c>
      <c r="H219" s="178">
        <v>44253</v>
      </c>
      <c r="I219" s="191">
        <v>102.51</v>
      </c>
      <c r="J219" s="179" t="s">
        <v>33</v>
      </c>
      <c r="K219" s="179">
        <v>3.98586151970889</v>
      </c>
      <c r="L219" s="179">
        <v>6.4479981189585009</v>
      </c>
      <c r="M219" s="179">
        <v>6.6289132100544643</v>
      </c>
      <c r="N219" s="179">
        <v>6.7501142131987812</v>
      </c>
      <c r="O219" s="179">
        <v>6.7291260166385714</v>
      </c>
      <c r="P219" s="179">
        <v>6.6583422488677417</v>
      </c>
      <c r="Q219" s="179">
        <v>6.679845254349269</v>
      </c>
      <c r="R219" s="179">
        <v>8.8299843137749079</v>
      </c>
      <c r="S219" s="179">
        <v>152.06691444331292</v>
      </c>
      <c r="T219" s="85"/>
      <c r="U219" s="85"/>
      <c r="V219" s="85"/>
      <c r="W219" s="85"/>
      <c r="X219" s="85"/>
      <c r="Y219" s="59"/>
      <c r="Z219" s="86"/>
      <c r="AA219" s="86"/>
      <c r="AC219" s="3"/>
      <c r="AD219" s="88"/>
      <c r="AE219" s="89"/>
      <c r="AF219" s="11"/>
    </row>
    <row r="220" spans="2:32" ht="11.25" customHeight="1" x14ac:dyDescent="0.2">
      <c r="B220" s="189">
        <f t="shared" si="10"/>
        <v>161</v>
      </c>
      <c r="C220" s="174" t="s">
        <v>176</v>
      </c>
      <c r="D220" s="175">
        <v>40131</v>
      </c>
      <c r="E220" s="176">
        <v>10767</v>
      </c>
      <c r="F220" s="190">
        <v>-11.382716049382713</v>
      </c>
      <c r="G220" s="190">
        <v>4.3819680077556988</v>
      </c>
      <c r="H220" s="178">
        <v>44253</v>
      </c>
      <c r="I220" s="191">
        <v>101.24630000000001</v>
      </c>
      <c r="J220" s="179" t="s">
        <v>33</v>
      </c>
      <c r="K220" s="179">
        <v>6.5540047220089397</v>
      </c>
      <c r="L220" s="179">
        <v>-1.106950139055668</v>
      </c>
      <c r="M220" s="179">
        <v>2.173021038101667</v>
      </c>
      <c r="N220" s="179">
        <v>4.4494890446040332</v>
      </c>
      <c r="O220" s="179">
        <v>7.3143765832580909</v>
      </c>
      <c r="P220" s="179">
        <v>4.9599042035270928</v>
      </c>
      <c r="Q220" s="179">
        <v>2.7248026137559433</v>
      </c>
      <c r="R220" s="179">
        <v>8.6142672009029919</v>
      </c>
      <c r="S220" s="179">
        <v>154.25874752074057</v>
      </c>
      <c r="T220" s="85"/>
      <c r="U220" s="85"/>
      <c r="V220" s="85"/>
      <c r="W220" s="85"/>
      <c r="X220" s="85"/>
      <c r="Y220" s="59"/>
      <c r="Z220" s="86"/>
      <c r="AA220" s="86"/>
      <c r="AC220" s="3"/>
      <c r="AD220" s="88"/>
      <c r="AE220" s="89"/>
      <c r="AF220" s="11"/>
    </row>
    <row r="221" spans="2:32" ht="11.25" customHeight="1" x14ac:dyDescent="0.2">
      <c r="B221" s="189">
        <f t="shared" si="10"/>
        <v>162</v>
      </c>
      <c r="C221" s="174" t="s">
        <v>174</v>
      </c>
      <c r="D221" s="175">
        <v>40084</v>
      </c>
      <c r="E221" s="176">
        <v>31957</v>
      </c>
      <c r="F221" s="190">
        <v>-9.0787527028564963</v>
      </c>
      <c r="G221" s="190">
        <v>13.701700704475916</v>
      </c>
      <c r="H221" s="178">
        <v>44253</v>
      </c>
      <c r="I221" s="191">
        <v>100.9854</v>
      </c>
      <c r="J221" s="179" t="s">
        <v>33</v>
      </c>
      <c r="K221" s="179">
        <v>6.6848424919980776</v>
      </c>
      <c r="L221" s="179">
        <v>3.9406483866369761</v>
      </c>
      <c r="M221" s="179">
        <v>5.8418628800700478</v>
      </c>
      <c r="N221" s="179">
        <v>6.40002719570297</v>
      </c>
      <c r="O221" s="179">
        <v>3.7286485709205808</v>
      </c>
      <c r="P221" s="179">
        <v>6.4362141970459321</v>
      </c>
      <c r="Q221" s="179">
        <v>5.4663977844127682</v>
      </c>
      <c r="R221" s="179">
        <v>8.859505161457971</v>
      </c>
      <c r="S221" s="179">
        <v>163.6844298666511</v>
      </c>
      <c r="T221" s="85"/>
      <c r="U221" s="85"/>
      <c r="V221" s="85"/>
      <c r="W221" s="85"/>
      <c r="X221" s="85"/>
      <c r="Y221" s="59"/>
      <c r="Z221" s="86"/>
      <c r="AA221" s="86"/>
      <c r="AC221" s="3"/>
      <c r="AD221" s="88"/>
      <c r="AE221" s="89"/>
      <c r="AF221" s="11"/>
    </row>
    <row r="222" spans="2:32" ht="11.25" customHeight="1" x14ac:dyDescent="0.2">
      <c r="B222" s="189">
        <f t="shared" si="10"/>
        <v>163</v>
      </c>
      <c r="C222" s="174" t="s">
        <v>171</v>
      </c>
      <c r="D222" s="175">
        <v>39951</v>
      </c>
      <c r="E222" s="176">
        <v>2065</v>
      </c>
      <c r="F222" s="192">
        <v>-3.3692091717360761</v>
      </c>
      <c r="G222" s="192">
        <v>-7.1910112359550578</v>
      </c>
      <c r="H222" s="178">
        <v>44253</v>
      </c>
      <c r="I222" s="191">
        <v>10.2075</v>
      </c>
      <c r="J222" s="179">
        <v>6.0798761488514153</v>
      </c>
      <c r="K222" s="179">
        <v>6.2740946433116189</v>
      </c>
      <c r="L222" s="179">
        <v>6.1197335272257236</v>
      </c>
      <c r="M222" s="179">
        <v>6.3696041505512992</v>
      </c>
      <c r="N222" s="179">
        <v>6.3323924575392052</v>
      </c>
      <c r="O222" s="179">
        <v>6.1906587686591221</v>
      </c>
      <c r="P222" s="179">
        <v>6.1366474623459446</v>
      </c>
      <c r="Q222" s="179">
        <v>6.2765591348168961</v>
      </c>
      <c r="R222" s="179">
        <v>8.5168842998633476</v>
      </c>
      <c r="S222" s="179">
        <v>162.22483595481111</v>
      </c>
      <c r="T222" s="85"/>
      <c r="U222" s="85"/>
      <c r="V222" s="85"/>
      <c r="W222" s="85"/>
      <c r="X222" s="85"/>
      <c r="Y222" s="59"/>
      <c r="Z222" s="86"/>
      <c r="AA222" s="86"/>
      <c r="AC222" s="3"/>
      <c r="AD222" s="88"/>
      <c r="AE222" s="89"/>
      <c r="AF222" s="11"/>
    </row>
    <row r="223" spans="2:32" ht="11.25" customHeight="1" x14ac:dyDescent="0.2">
      <c r="B223" s="189">
        <f t="shared" si="10"/>
        <v>164</v>
      </c>
      <c r="C223" s="174" t="s">
        <v>186</v>
      </c>
      <c r="D223" s="175">
        <v>40962</v>
      </c>
      <c r="E223" s="176">
        <v>29059</v>
      </c>
      <c r="F223" s="190">
        <v>-4.1368389799755878</v>
      </c>
      <c r="G223" s="190">
        <v>2.9147187986966916</v>
      </c>
      <c r="H223" s="178">
        <v>44253</v>
      </c>
      <c r="I223" s="191">
        <v>9.8878000000000004</v>
      </c>
      <c r="J223" s="179">
        <v>6.2764892121242033</v>
      </c>
      <c r="K223" s="179">
        <v>6.4764656515626324</v>
      </c>
      <c r="L223" s="179">
        <v>6.3669776490833749</v>
      </c>
      <c r="M223" s="179">
        <v>6.7384483218476152</v>
      </c>
      <c r="N223" s="179">
        <v>6.7043091392547192</v>
      </c>
      <c r="O223" s="179">
        <v>6.4191102038300869</v>
      </c>
      <c r="P223" s="179">
        <v>6.4006233223729332</v>
      </c>
      <c r="Q223" s="179">
        <v>6.576920035320855</v>
      </c>
      <c r="R223" s="179">
        <v>8.2525407515915195</v>
      </c>
      <c r="S223" s="179">
        <v>104.41322513880982</v>
      </c>
      <c r="T223" s="85"/>
      <c r="U223" s="85"/>
      <c r="V223" s="85"/>
      <c r="W223" s="85"/>
      <c r="X223" s="85"/>
      <c r="Y223" s="59"/>
      <c r="Z223" s="86"/>
      <c r="AA223" s="86"/>
      <c r="AC223" s="3"/>
      <c r="AD223" s="88"/>
      <c r="AE223" s="89"/>
      <c r="AF223" s="11"/>
    </row>
    <row r="224" spans="2:32" ht="11.25" customHeight="1" x14ac:dyDescent="0.2">
      <c r="B224" s="189">
        <f t="shared" si="10"/>
        <v>165</v>
      </c>
      <c r="C224" s="174" t="s">
        <v>188</v>
      </c>
      <c r="D224" s="175">
        <v>42390</v>
      </c>
      <c r="E224" s="176">
        <v>7920</v>
      </c>
      <c r="F224" s="190">
        <v>-26.050420168067223</v>
      </c>
      <c r="G224" s="190">
        <v>64.315352697095435</v>
      </c>
      <c r="H224" s="178">
        <v>44253</v>
      </c>
      <c r="I224" s="191">
        <v>9.7393999999999998</v>
      </c>
      <c r="J224" s="179" t="s">
        <v>33</v>
      </c>
      <c r="K224" s="179">
        <v>6.7545338651976428</v>
      </c>
      <c r="L224" s="179">
        <v>7.0049973642183714</v>
      </c>
      <c r="M224" s="179">
        <v>6.7703984291032748</v>
      </c>
      <c r="N224" s="179">
        <v>6.7393869265405995</v>
      </c>
      <c r="O224" s="179">
        <v>7.4431372549019992</v>
      </c>
      <c r="P224" s="179">
        <v>6.6101525584566927</v>
      </c>
      <c r="Q224" s="179">
        <v>7.0421219584151515</v>
      </c>
      <c r="R224" s="179">
        <v>7.447346369700103</v>
      </c>
      <c r="S224" s="179">
        <v>44.286680418563115</v>
      </c>
      <c r="T224" s="85"/>
      <c r="U224" s="85"/>
      <c r="V224" s="85"/>
      <c r="W224" s="85"/>
      <c r="X224" s="85"/>
      <c r="Y224" s="59"/>
      <c r="Z224" s="86"/>
      <c r="AA224" s="86"/>
      <c r="AC224" s="3"/>
      <c r="AD224" s="88"/>
      <c r="AE224" s="89"/>
      <c r="AF224" s="11"/>
    </row>
    <row r="225" spans="2:32" ht="11.25" customHeight="1" x14ac:dyDescent="0.2">
      <c r="B225" s="189">
        <f t="shared" si="10"/>
        <v>166</v>
      </c>
      <c r="C225" s="174" t="s">
        <v>170</v>
      </c>
      <c r="D225" s="175">
        <v>39590</v>
      </c>
      <c r="E225" s="176">
        <v>3944</v>
      </c>
      <c r="F225" s="190">
        <v>48.048048048048052</v>
      </c>
      <c r="G225" s="190">
        <v>6.7966422962361328</v>
      </c>
      <c r="H225" s="178">
        <v>44253</v>
      </c>
      <c r="I225" s="191">
        <v>50.559699999999999</v>
      </c>
      <c r="J225" s="179" t="s">
        <v>33</v>
      </c>
      <c r="K225" s="179">
        <v>6.7431805733474874</v>
      </c>
      <c r="L225" s="179">
        <v>7.1521865583395687</v>
      </c>
      <c r="M225" s="179">
        <v>7.0007116462669368</v>
      </c>
      <c r="N225" s="179">
        <v>7.0616687763802402</v>
      </c>
      <c r="O225" s="179">
        <v>7.5467257549928179</v>
      </c>
      <c r="P225" s="179">
        <v>6.7984279814448119</v>
      </c>
      <c r="Q225" s="179">
        <v>7.3132324607855317</v>
      </c>
      <c r="R225" s="179">
        <v>9.0280374317556422</v>
      </c>
      <c r="S225" s="179">
        <v>201.69165092588983</v>
      </c>
      <c r="T225" s="85"/>
      <c r="U225" s="85"/>
      <c r="V225" s="85"/>
      <c r="W225" s="85"/>
      <c r="X225" s="85"/>
      <c r="Y225" s="59"/>
      <c r="Z225" s="86"/>
      <c r="AA225" s="86"/>
      <c r="AC225" s="3"/>
      <c r="AD225" s="88"/>
      <c r="AE225" s="89"/>
      <c r="AF225" s="11"/>
    </row>
    <row r="226" spans="2:32" ht="11.25" customHeight="1" x14ac:dyDescent="0.2">
      <c r="B226" s="189">
        <f t="shared" si="10"/>
        <v>167</v>
      </c>
      <c r="C226" s="174" t="s">
        <v>189</v>
      </c>
      <c r="D226" s="175">
        <v>43725</v>
      </c>
      <c r="E226" s="176">
        <v>2935</v>
      </c>
      <c r="F226" s="190">
        <v>-40.635113268608414</v>
      </c>
      <c r="G226" s="190">
        <v>61.352391423859267</v>
      </c>
      <c r="H226" s="178">
        <v>44253</v>
      </c>
      <c r="I226" s="191">
        <v>104.625</v>
      </c>
      <c r="J226" s="179" t="s">
        <v>33</v>
      </c>
      <c r="K226" s="179">
        <v>6.946671905929855</v>
      </c>
      <c r="L226" s="179">
        <v>7.1293060489385143</v>
      </c>
      <c r="M226" s="179">
        <v>7.0260127138410366</v>
      </c>
      <c r="N226" s="179">
        <v>7.0888275580090649</v>
      </c>
      <c r="O226" s="179">
        <v>7.2602012035680223</v>
      </c>
      <c r="P226" s="179">
        <v>6.9686428564290672</v>
      </c>
      <c r="Q226" s="179">
        <v>7.1179802130315393</v>
      </c>
      <c r="R226" s="179">
        <v>10.376994900601154</v>
      </c>
      <c r="S226" s="179">
        <v>15.352517221519824</v>
      </c>
      <c r="T226" s="85"/>
      <c r="U226" s="85"/>
      <c r="V226" s="85"/>
      <c r="W226" s="85"/>
      <c r="X226" s="85"/>
      <c r="Y226" s="59"/>
      <c r="Z226" s="86"/>
      <c r="AA226" s="86"/>
      <c r="AC226" s="3"/>
      <c r="AD226" s="88"/>
      <c r="AE226" s="89"/>
      <c r="AF226" s="11"/>
    </row>
    <row r="227" spans="2:32" ht="11.25" customHeight="1" x14ac:dyDescent="0.2">
      <c r="B227" s="189">
        <f t="shared" si="10"/>
        <v>168</v>
      </c>
      <c r="C227" s="174" t="s">
        <v>172</v>
      </c>
      <c r="D227" s="175">
        <v>39986</v>
      </c>
      <c r="E227" s="176">
        <v>23264</v>
      </c>
      <c r="F227" s="190">
        <v>-3.5129194143751818</v>
      </c>
      <c r="G227" s="190">
        <v>19.51708194194708</v>
      </c>
      <c r="H227" s="178">
        <v>44253</v>
      </c>
      <c r="I227" s="191">
        <v>101.1781</v>
      </c>
      <c r="J227" s="179" t="s">
        <v>33</v>
      </c>
      <c r="K227" s="179">
        <v>3.8112730656671499</v>
      </c>
      <c r="L227" s="179">
        <v>6.2963426430595746</v>
      </c>
      <c r="M227" s="179">
        <v>5.4895442354210227</v>
      </c>
      <c r="N227" s="179">
        <v>6.2255736522496843</v>
      </c>
      <c r="O227" s="179">
        <v>6.5720231974366206</v>
      </c>
      <c r="P227" s="179">
        <v>6.2876820189817586</v>
      </c>
      <c r="Q227" s="179">
        <v>4.9037494018293808</v>
      </c>
      <c r="R227" s="179">
        <v>8.7228710723532998</v>
      </c>
      <c r="S227" s="179">
        <v>165.83146969770331</v>
      </c>
      <c r="T227" s="85"/>
      <c r="U227" s="85"/>
      <c r="V227" s="85"/>
      <c r="W227" s="85"/>
      <c r="X227" s="85"/>
      <c r="Y227" s="59"/>
      <c r="Z227" s="86"/>
      <c r="AA227" s="86"/>
      <c r="AC227" s="3"/>
      <c r="AD227" s="88"/>
      <c r="AE227" s="89"/>
      <c r="AF227" s="11"/>
    </row>
    <row r="228" spans="2:32" s="10" customFormat="1" ht="11.25" customHeight="1" x14ac:dyDescent="0.2">
      <c r="B228" s="189">
        <f t="shared" si="10"/>
        <v>169</v>
      </c>
      <c r="C228" s="174" t="s">
        <v>187</v>
      </c>
      <c r="D228" s="175">
        <v>40464</v>
      </c>
      <c r="E228" s="176">
        <v>2648</v>
      </c>
      <c r="F228" s="190">
        <v>10.887772194304857</v>
      </c>
      <c r="G228" s="190">
        <v>-42.992465016146397</v>
      </c>
      <c r="H228" s="178">
        <v>44253</v>
      </c>
      <c r="I228" s="191">
        <v>104.8027</v>
      </c>
      <c r="J228" s="179" t="s">
        <v>33</v>
      </c>
      <c r="K228" s="179">
        <v>6.0121538155010672</v>
      </c>
      <c r="L228" s="179">
        <v>6.3295425008370785</v>
      </c>
      <c r="M228" s="179">
        <v>6.3673464640874542</v>
      </c>
      <c r="N228" s="179">
        <v>6.3365187291653058</v>
      </c>
      <c r="O228" s="179">
        <v>6.7119937961966381</v>
      </c>
      <c r="P228" s="179">
        <v>6.1738335640190369</v>
      </c>
      <c r="Q228" s="179">
        <v>6.4471240584480327</v>
      </c>
      <c r="R228" s="179">
        <v>8.220409687405116</v>
      </c>
      <c r="S228" s="179">
        <v>127.06877776649436</v>
      </c>
      <c r="T228" s="85"/>
      <c r="U228" s="85"/>
      <c r="V228" s="85"/>
      <c r="W228" s="85"/>
      <c r="X228" s="85"/>
      <c r="Y228" s="59"/>
      <c r="Z228" s="98"/>
      <c r="AA228" s="98"/>
      <c r="AB228" s="8"/>
      <c r="AC228" s="8"/>
      <c r="AD228" s="99"/>
      <c r="AE228" s="100"/>
      <c r="AF228" s="12"/>
    </row>
    <row r="229" spans="2:32" ht="11.25" customHeight="1" x14ac:dyDescent="0.2">
      <c r="B229" s="28"/>
      <c r="C229" s="166"/>
      <c r="D229" s="22" t="s">
        <v>23</v>
      </c>
      <c r="E229" s="23">
        <v>257344.47191500003</v>
      </c>
      <c r="F229" s="180"/>
      <c r="G229" s="180"/>
      <c r="H229" s="180"/>
      <c r="I229" s="185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85"/>
      <c r="U229" s="85"/>
      <c r="V229" s="85"/>
      <c r="W229" s="85"/>
      <c r="X229" s="85"/>
      <c r="Y229" s="59"/>
      <c r="Z229" s="86"/>
      <c r="AA229" s="86"/>
      <c r="AC229" s="3"/>
      <c r="AD229" s="88"/>
      <c r="AE229" s="89"/>
      <c r="AF229" s="11"/>
    </row>
    <row r="230" spans="2:32" ht="11.25" customHeight="1" x14ac:dyDescent="0.2">
      <c r="B230" s="28"/>
      <c r="C230" s="165"/>
      <c r="D230" s="29"/>
      <c r="E230" s="30"/>
      <c r="F230" s="31"/>
      <c r="G230" s="31"/>
      <c r="H230" s="31"/>
      <c r="I230" s="32"/>
      <c r="J230" s="33"/>
      <c r="K230" s="33"/>
      <c r="L230" s="33"/>
      <c r="M230" s="33"/>
      <c r="N230" s="33"/>
      <c r="O230" s="33"/>
      <c r="P230" s="33"/>
      <c r="Q230" s="33"/>
      <c r="R230" s="104"/>
      <c r="S230" s="27"/>
      <c r="Y230" s="3"/>
      <c r="Z230" s="16"/>
      <c r="AA230" s="17"/>
      <c r="AC230" s="3"/>
      <c r="AD230" s="18"/>
      <c r="AE230" s="5"/>
      <c r="AF230" s="3"/>
    </row>
    <row r="231" spans="2:32" x14ac:dyDescent="0.2">
      <c r="B231" s="196" t="s">
        <v>295</v>
      </c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8"/>
      <c r="T231" s="85"/>
      <c r="U231" s="85"/>
      <c r="V231" s="85"/>
      <c r="W231" s="85"/>
      <c r="X231" s="85"/>
      <c r="Y231" s="59"/>
      <c r="Z231" s="86"/>
      <c r="AA231" s="86"/>
      <c r="AC231" s="3"/>
      <c r="AD231" s="88"/>
      <c r="AE231" s="89"/>
      <c r="AF231" s="11"/>
    </row>
    <row r="232" spans="2:32" x14ac:dyDescent="0.2">
      <c r="B232" s="189">
        <v>170</v>
      </c>
      <c r="C232" s="174" t="s">
        <v>322</v>
      </c>
      <c r="D232" s="175">
        <v>43980</v>
      </c>
      <c r="E232" s="176">
        <v>6955</v>
      </c>
      <c r="F232" s="190">
        <v>23.886711791948699</v>
      </c>
      <c r="G232" s="190">
        <v>127.21332897745836</v>
      </c>
      <c r="H232" s="178">
        <v>44253</v>
      </c>
      <c r="I232" s="191">
        <v>100</v>
      </c>
      <c r="J232" s="179">
        <v>19.684109735149558</v>
      </c>
      <c r="K232" s="179">
        <v>8.9937947571621102</v>
      </c>
      <c r="L232" s="179">
        <v>6.9181175643969048</v>
      </c>
      <c r="M232" s="179">
        <v>6.6385294869557256</v>
      </c>
      <c r="N232" s="179">
        <v>6.3524297684988307</v>
      </c>
      <c r="O232" s="179">
        <v>7.0007434021252415</v>
      </c>
      <c r="P232" s="179">
        <v>6.4403362641725286</v>
      </c>
      <c r="Q232" s="179">
        <v>6.8160351890905861</v>
      </c>
      <c r="R232" s="179">
        <v>6.6395606833011156</v>
      </c>
      <c r="S232" s="179">
        <v>4.9255837292109694</v>
      </c>
      <c r="T232" s="85"/>
      <c r="U232" s="85"/>
      <c r="V232" s="85"/>
      <c r="W232" s="85"/>
      <c r="X232" s="85"/>
      <c r="Y232" s="59"/>
      <c r="Z232" s="86"/>
      <c r="AA232" s="86"/>
      <c r="AC232" s="3"/>
      <c r="AD232" s="88"/>
      <c r="AE232" s="89"/>
      <c r="AF232" s="11"/>
    </row>
    <row r="233" spans="2:32" ht="12" customHeight="1" x14ac:dyDescent="0.2">
      <c r="B233" s="189">
        <f t="shared" ref="B233:B241" si="11">1+B232</f>
        <v>171</v>
      </c>
      <c r="C233" s="174" t="s">
        <v>191</v>
      </c>
      <c r="D233" s="175">
        <v>41169</v>
      </c>
      <c r="E233" s="176">
        <v>7292</v>
      </c>
      <c r="F233" s="190">
        <v>-8.9296865242912471</v>
      </c>
      <c r="G233" s="190">
        <v>-11.029770619814538</v>
      </c>
      <c r="H233" s="178">
        <v>44253</v>
      </c>
      <c r="I233" s="191">
        <v>100.55710000000001</v>
      </c>
      <c r="J233" s="179">
        <v>-68.293305117049115</v>
      </c>
      <c r="K233" s="179">
        <v>-4.4556315478014072</v>
      </c>
      <c r="L233" s="179">
        <v>3.6876924807434359</v>
      </c>
      <c r="M233" s="179">
        <v>5.3342328348584473</v>
      </c>
      <c r="N233" s="179">
        <v>5.8104214570434385</v>
      </c>
      <c r="O233" s="179">
        <v>3.4427849065906191</v>
      </c>
      <c r="P233" s="179">
        <v>5.9707705736534225</v>
      </c>
      <c r="Q233" s="179">
        <v>4.9682475028817432</v>
      </c>
      <c r="R233" s="179">
        <v>6.6434902905246007</v>
      </c>
      <c r="S233" s="179">
        <v>72.166874734210069</v>
      </c>
      <c r="T233" s="85"/>
      <c r="U233" s="85"/>
      <c r="V233" s="85"/>
      <c r="W233" s="85"/>
      <c r="X233" s="85"/>
      <c r="Y233" s="59"/>
      <c r="Z233" s="86"/>
      <c r="AA233" s="86"/>
      <c r="AC233" s="3"/>
      <c r="AD233" s="88"/>
      <c r="AE233" s="89"/>
      <c r="AF233" s="11"/>
    </row>
    <row r="234" spans="2:32" ht="12" customHeight="1" x14ac:dyDescent="0.2">
      <c r="B234" s="189">
        <f t="shared" si="11"/>
        <v>172</v>
      </c>
      <c r="C234" s="174" t="s">
        <v>316</v>
      </c>
      <c r="D234" s="175">
        <v>44092</v>
      </c>
      <c r="E234" s="176">
        <v>4763.67</v>
      </c>
      <c r="F234" s="190">
        <v>34.17012395542001</v>
      </c>
      <c r="G234" s="190" t="s">
        <v>33</v>
      </c>
      <c r="H234" s="178">
        <v>44253</v>
      </c>
      <c r="I234" s="191">
        <v>100</v>
      </c>
      <c r="J234" s="179">
        <v>6.4616437109349389</v>
      </c>
      <c r="K234" s="179">
        <v>6.4081128564418597</v>
      </c>
      <c r="L234" s="179">
        <v>6.4831932339877127</v>
      </c>
      <c r="M234" s="179">
        <v>6.5319199570572115</v>
      </c>
      <c r="N234" s="179" t="s">
        <v>33</v>
      </c>
      <c r="O234" s="179">
        <v>6.4634430882238423</v>
      </c>
      <c r="P234" s="179">
        <v>6.4419162454970458</v>
      </c>
      <c r="Q234" s="179">
        <v>6.4762665005968403</v>
      </c>
      <c r="R234" s="179">
        <v>6.5581759068818801</v>
      </c>
      <c r="S234" s="179">
        <v>2.8415027822603411</v>
      </c>
      <c r="T234" s="85"/>
      <c r="U234" s="85"/>
      <c r="V234" s="85"/>
      <c r="W234" s="85"/>
      <c r="X234" s="85"/>
      <c r="Y234" s="59"/>
      <c r="Z234" s="86"/>
      <c r="AA234" s="86"/>
      <c r="AC234" s="3"/>
      <c r="AD234" s="88"/>
      <c r="AE234" s="89"/>
      <c r="AF234" s="11"/>
    </row>
    <row r="235" spans="2:32" ht="12" customHeight="1" x14ac:dyDescent="0.2">
      <c r="B235" s="189">
        <f t="shared" si="11"/>
        <v>173</v>
      </c>
      <c r="C235" s="174" t="s">
        <v>323</v>
      </c>
      <c r="D235" s="175">
        <v>44095</v>
      </c>
      <c r="E235" s="176">
        <v>10091</v>
      </c>
      <c r="F235" s="190">
        <v>145.94199366317332</v>
      </c>
      <c r="G235" s="190">
        <v>6538.8157894736833</v>
      </c>
      <c r="H235" s="178">
        <v>44253</v>
      </c>
      <c r="I235" s="191">
        <v>99.51</v>
      </c>
      <c r="J235" s="179">
        <v>6.4200819157245181</v>
      </c>
      <c r="K235" s="179">
        <v>6.4287179895006528</v>
      </c>
      <c r="L235" s="179">
        <v>6.4389418022276299</v>
      </c>
      <c r="M235" s="179">
        <v>6.6337946006663762</v>
      </c>
      <c r="N235" s="179">
        <v>6.4924976707749416</v>
      </c>
      <c r="O235" s="179">
        <v>6.4554797384634313</v>
      </c>
      <c r="P235" s="179">
        <v>6.5191286681612013</v>
      </c>
      <c r="Q235" s="179">
        <v>6.4947113488750299</v>
      </c>
      <c r="R235" s="179">
        <v>6.5855403595053597</v>
      </c>
      <c r="S235" s="179">
        <v>3.3756584062533346</v>
      </c>
      <c r="T235" s="85"/>
      <c r="U235" s="85"/>
      <c r="V235" s="85"/>
      <c r="W235" s="85"/>
      <c r="X235" s="85"/>
      <c r="Y235" s="59"/>
      <c r="Z235" s="86"/>
      <c r="AA235" s="86"/>
      <c r="AC235" s="3"/>
      <c r="AD235" s="88"/>
      <c r="AE235" s="89"/>
      <c r="AF235" s="11"/>
    </row>
    <row r="236" spans="2:32" ht="12" customHeight="1" x14ac:dyDescent="0.2">
      <c r="B236" s="189">
        <f t="shared" si="11"/>
        <v>174</v>
      </c>
      <c r="C236" s="174" t="s">
        <v>193</v>
      </c>
      <c r="D236" s="175">
        <v>43748</v>
      </c>
      <c r="E236" s="176">
        <v>10981.81</v>
      </c>
      <c r="F236" s="190">
        <v>2.8887485618561248</v>
      </c>
      <c r="G236" s="190">
        <v>66.582630631286577</v>
      </c>
      <c r="H236" s="178">
        <v>44253</v>
      </c>
      <c r="I236" s="191">
        <v>104.5286</v>
      </c>
      <c r="J236" s="179">
        <v>19.110514683566837</v>
      </c>
      <c r="K236" s="179">
        <v>6.3879566215285939</v>
      </c>
      <c r="L236" s="179">
        <v>6.8345155324584148</v>
      </c>
      <c r="M236" s="179">
        <v>6.4635800981253633</v>
      </c>
      <c r="N236" s="179">
        <v>6.6230690914680377</v>
      </c>
      <c r="O236" s="179">
        <v>7.1851346947178696</v>
      </c>
      <c r="P236" s="179">
        <v>6.6478791648861604</v>
      </c>
      <c r="Q236" s="179">
        <v>6.6014405831514793</v>
      </c>
      <c r="R236" s="179">
        <v>9.40528604015336</v>
      </c>
      <c r="S236" s="179">
        <v>13.243139941252903</v>
      </c>
      <c r="T236" s="85"/>
      <c r="U236" s="85"/>
      <c r="V236" s="85"/>
      <c r="W236" s="85"/>
      <c r="X236" s="85"/>
      <c r="Y236" s="59"/>
      <c r="Z236" s="86"/>
      <c r="AA236" s="86"/>
      <c r="AC236" s="3"/>
      <c r="AD236" s="88"/>
      <c r="AE236" s="89"/>
      <c r="AF236" s="11"/>
    </row>
    <row r="237" spans="2:32" ht="12" customHeight="1" x14ac:dyDescent="0.2">
      <c r="B237" s="189">
        <f t="shared" si="11"/>
        <v>175</v>
      </c>
      <c r="C237" s="174" t="s">
        <v>315</v>
      </c>
      <c r="D237" s="175">
        <v>44054</v>
      </c>
      <c r="E237" s="176">
        <v>5336.09</v>
      </c>
      <c r="F237" s="190">
        <v>43.620875275878767</v>
      </c>
      <c r="G237" s="190" t="s">
        <v>33</v>
      </c>
      <c r="H237" s="178">
        <v>44253</v>
      </c>
      <c r="I237" s="191">
        <v>100</v>
      </c>
      <c r="J237" s="179">
        <v>5.8409345495324949</v>
      </c>
      <c r="K237" s="179">
        <v>6.3032122777163053</v>
      </c>
      <c r="L237" s="179">
        <v>6.5259735651479991</v>
      </c>
      <c r="M237" s="179">
        <v>6.4674882220145014</v>
      </c>
      <c r="N237" s="179">
        <v>6.8277024931793431</v>
      </c>
      <c r="O237" s="179">
        <v>6.5577825735902646</v>
      </c>
      <c r="P237" s="179">
        <v>6.6675302848948022</v>
      </c>
      <c r="Q237" s="179">
        <v>6.2816137832293668</v>
      </c>
      <c r="R237" s="179">
        <v>6.7684209063328282</v>
      </c>
      <c r="S237" s="179">
        <v>3.6351740457371662</v>
      </c>
      <c r="T237" s="85"/>
      <c r="U237" s="85"/>
      <c r="V237" s="85"/>
      <c r="W237" s="85"/>
      <c r="X237" s="85"/>
      <c r="Y237" s="59"/>
      <c r="Z237" s="86"/>
      <c r="AA237" s="86"/>
      <c r="AC237" s="3"/>
      <c r="AD237" s="88"/>
      <c r="AE237" s="89"/>
      <c r="AF237" s="11"/>
    </row>
    <row r="238" spans="2:32" ht="12" customHeight="1" x14ac:dyDescent="0.2">
      <c r="B238" s="189">
        <f t="shared" si="11"/>
        <v>176</v>
      </c>
      <c r="C238" s="174" t="s">
        <v>321</v>
      </c>
      <c r="D238" s="175">
        <v>40672</v>
      </c>
      <c r="E238" s="176">
        <v>7349</v>
      </c>
      <c r="F238" s="190">
        <v>3.4924658498802996</v>
      </c>
      <c r="G238" s="190">
        <v>-12.740441700308713</v>
      </c>
      <c r="H238" s="178">
        <v>44253</v>
      </c>
      <c r="I238" s="191">
        <v>101.17440000000001</v>
      </c>
      <c r="J238" s="179" t="s">
        <v>33</v>
      </c>
      <c r="K238" s="179">
        <v>6.2205794732919246</v>
      </c>
      <c r="L238" s="179">
        <v>6.6785772967026595</v>
      </c>
      <c r="M238" s="179">
        <v>6.4079155685854348</v>
      </c>
      <c r="N238" s="179">
        <v>6.3210773724712412</v>
      </c>
      <c r="O238" s="179">
        <v>7.0150640238469331</v>
      </c>
      <c r="P238" s="179">
        <v>6.3701884892044509</v>
      </c>
      <c r="Q238" s="179">
        <v>6.6562824752337972</v>
      </c>
      <c r="R238" s="179">
        <v>7.1509889300849006</v>
      </c>
      <c r="S238" s="179">
        <v>96.920679157311667</v>
      </c>
      <c r="T238" s="85"/>
      <c r="U238" s="85"/>
      <c r="V238" s="85"/>
      <c r="W238" s="85"/>
      <c r="X238" s="85"/>
      <c r="Y238" s="59"/>
      <c r="Z238" s="86"/>
      <c r="AA238" s="86"/>
      <c r="AC238" s="3"/>
      <c r="AD238" s="88"/>
      <c r="AE238" s="89"/>
      <c r="AF238" s="11"/>
    </row>
    <row r="239" spans="2:32" ht="12" customHeight="1" x14ac:dyDescent="0.2">
      <c r="B239" s="189">
        <f t="shared" si="11"/>
        <v>177</v>
      </c>
      <c r="C239" s="174" t="s">
        <v>190</v>
      </c>
      <c r="D239" s="175">
        <v>39986</v>
      </c>
      <c r="E239" s="176">
        <v>14521</v>
      </c>
      <c r="F239" s="190">
        <v>5.2246376811594164</v>
      </c>
      <c r="G239" s="190">
        <v>3.5291601311849385</v>
      </c>
      <c r="H239" s="178">
        <v>44253</v>
      </c>
      <c r="I239" s="191">
        <v>52.398400000000002</v>
      </c>
      <c r="J239" s="179">
        <v>5.3645017150016905</v>
      </c>
      <c r="K239" s="179">
        <v>5.4490116016167676</v>
      </c>
      <c r="L239" s="179">
        <v>5.4835168276038253</v>
      </c>
      <c r="M239" s="179">
        <v>5.593047193028613</v>
      </c>
      <c r="N239" s="179">
        <v>5.5760200834528799</v>
      </c>
      <c r="O239" s="179">
        <v>5.8758144883101542</v>
      </c>
      <c r="P239" s="179">
        <v>5.7083442268271778</v>
      </c>
      <c r="Q239" s="179">
        <v>5.49851549047494</v>
      </c>
      <c r="R239" s="179">
        <v>7.929060680012423</v>
      </c>
      <c r="S239" s="179">
        <v>144.00654951780544</v>
      </c>
      <c r="T239" s="85"/>
      <c r="U239" s="85"/>
      <c r="V239" s="85"/>
      <c r="W239" s="85"/>
      <c r="X239" s="85"/>
      <c r="Y239" s="59"/>
      <c r="Z239" s="86"/>
      <c r="AA239" s="86"/>
      <c r="AC239" s="3"/>
      <c r="AD239" s="88"/>
      <c r="AE239" s="89"/>
      <c r="AF239" s="11"/>
    </row>
    <row r="240" spans="2:32" ht="12" customHeight="1" x14ac:dyDescent="0.2">
      <c r="B240" s="189">
        <f t="shared" si="11"/>
        <v>178</v>
      </c>
      <c r="C240" s="174" t="s">
        <v>314</v>
      </c>
      <c r="D240" s="175">
        <v>43770</v>
      </c>
      <c r="E240" s="176">
        <v>15113</v>
      </c>
      <c r="F240" s="190">
        <v>7.1084337349397675</v>
      </c>
      <c r="G240" s="190">
        <v>83.343442921266515</v>
      </c>
      <c r="H240" s="178">
        <v>44253</v>
      </c>
      <c r="I240" s="191">
        <v>10</v>
      </c>
      <c r="J240" s="179">
        <v>6.2060550293536743</v>
      </c>
      <c r="K240" s="179">
        <v>6.1047954680498089</v>
      </c>
      <c r="L240" s="179">
        <v>6.1479966754441451</v>
      </c>
      <c r="M240" s="179">
        <v>6.2161797679143742</v>
      </c>
      <c r="N240" s="179">
        <v>6.2868189625920943</v>
      </c>
      <c r="O240" s="179">
        <v>6.1487499550888671</v>
      </c>
      <c r="P240" s="179">
        <v>6.4070245163261115</v>
      </c>
      <c r="Q240" s="179">
        <v>6.2098261665570442</v>
      </c>
      <c r="R240" s="179">
        <v>8.979164537334249</v>
      </c>
      <c r="S240" s="179">
        <v>12.051108933786537</v>
      </c>
      <c r="T240" s="85"/>
      <c r="U240" s="85"/>
      <c r="V240" s="85"/>
      <c r="W240" s="85"/>
      <c r="X240" s="85"/>
      <c r="Y240" s="59"/>
      <c r="Z240" s="86"/>
      <c r="AA240" s="86"/>
      <c r="AC240" s="3"/>
      <c r="AD240" s="88"/>
      <c r="AE240" s="89"/>
      <c r="AF240" s="11"/>
    </row>
    <row r="241" spans="2:32" ht="12" customHeight="1" x14ac:dyDescent="0.2">
      <c r="B241" s="189">
        <f t="shared" si="11"/>
        <v>179</v>
      </c>
      <c r="C241" s="174" t="s">
        <v>192</v>
      </c>
      <c r="D241" s="175">
        <v>43159</v>
      </c>
      <c r="E241" s="176">
        <v>4208</v>
      </c>
      <c r="F241" s="190">
        <v>-9.0751944684528958</v>
      </c>
      <c r="G241" s="190">
        <v>-26.868265554396942</v>
      </c>
      <c r="H241" s="178">
        <v>44253</v>
      </c>
      <c r="I241" s="191">
        <v>10.437799999999999</v>
      </c>
      <c r="J241" s="179">
        <v>5.9457076877342807</v>
      </c>
      <c r="K241" s="179">
        <v>5.9014551533245347</v>
      </c>
      <c r="L241" s="179">
        <v>5.9268458615734936</v>
      </c>
      <c r="M241" s="179">
        <v>6.0932126198139747</v>
      </c>
      <c r="N241" s="179">
        <v>6.0233003727928143</v>
      </c>
      <c r="O241" s="179">
        <v>5.9157650123592207</v>
      </c>
      <c r="P241" s="179">
        <v>6.0713719408134361</v>
      </c>
      <c r="Q241" s="179">
        <v>5.9754440591729905</v>
      </c>
      <c r="R241" s="179">
        <v>8.5182964744930256</v>
      </c>
      <c r="S241" s="179">
        <v>27.764922040497275</v>
      </c>
      <c r="T241" s="85"/>
      <c r="U241" s="85"/>
      <c r="V241" s="85"/>
      <c r="W241" s="85"/>
      <c r="X241" s="85"/>
      <c r="Y241" s="59"/>
      <c r="Z241" s="86"/>
      <c r="AA241" s="86"/>
      <c r="AC241" s="3"/>
      <c r="AD241" s="88"/>
      <c r="AE241" s="89"/>
      <c r="AF241" s="11"/>
    </row>
    <row r="242" spans="2:32" ht="11.25" customHeight="1" x14ac:dyDescent="0.2">
      <c r="B242" s="28"/>
      <c r="C242" s="166"/>
      <c r="D242" s="22" t="s">
        <v>23</v>
      </c>
      <c r="E242" s="23">
        <v>86610.569999999992</v>
      </c>
      <c r="F242" s="180"/>
      <c r="G242" s="180"/>
      <c r="H242" s="180"/>
      <c r="I242" s="185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85"/>
      <c r="U242" s="85"/>
      <c r="V242" s="85"/>
      <c r="W242" s="85"/>
      <c r="X242" s="85"/>
      <c r="Y242" s="59"/>
      <c r="Z242" s="86"/>
      <c r="AA242" s="86"/>
      <c r="AC242" s="3"/>
      <c r="AD242" s="88"/>
      <c r="AE242" s="89"/>
      <c r="AF242" s="11"/>
    </row>
    <row r="243" spans="2:32" ht="16.5" customHeight="1" x14ac:dyDescent="0.2">
      <c r="B243" s="57"/>
      <c r="C243" s="171"/>
      <c r="D243" s="106"/>
      <c r="E243" s="58"/>
      <c r="F243" s="107"/>
      <c r="G243" s="107"/>
      <c r="H243" s="107"/>
      <c r="I243" s="108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59"/>
      <c r="Z243" s="86"/>
      <c r="AA243" s="87"/>
      <c r="AC243" s="3"/>
      <c r="AD243" s="88"/>
      <c r="AE243" s="89"/>
      <c r="AF243" s="11"/>
    </row>
    <row r="244" spans="2:32" s="141" customFormat="1" ht="11.25" customHeight="1" x14ac:dyDescent="0.2">
      <c r="B244" s="196" t="s">
        <v>298</v>
      </c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8"/>
      <c r="T244" s="146"/>
      <c r="U244" s="146"/>
      <c r="V244" s="146"/>
      <c r="W244" s="146"/>
      <c r="X244" s="146"/>
      <c r="Y244" s="147"/>
      <c r="Z244" s="146"/>
      <c r="AA244" s="146"/>
      <c r="AB244" s="146"/>
      <c r="AC244" s="148"/>
      <c r="AE244" s="146"/>
    </row>
    <row r="245" spans="2:32" ht="11.25" customHeight="1" x14ac:dyDescent="0.2">
      <c r="B245" s="28">
        <v>180</v>
      </c>
      <c r="C245" s="166" t="s">
        <v>198</v>
      </c>
      <c r="D245" s="35">
        <v>42368</v>
      </c>
      <c r="E245" s="36">
        <v>163.04998800000001</v>
      </c>
      <c r="F245" s="180">
        <v>-25.024514985138158</v>
      </c>
      <c r="G245" s="180">
        <v>-7.7145189042336355</v>
      </c>
      <c r="H245" s="181">
        <v>44253</v>
      </c>
      <c r="I245" s="185">
        <v>111.9686</v>
      </c>
      <c r="J245" s="182">
        <v>-0.24651366248744644</v>
      </c>
      <c r="K245" s="182">
        <v>-0.51418381427190685</v>
      </c>
      <c r="L245" s="182">
        <v>0.19238753829848854</v>
      </c>
      <c r="M245" s="182">
        <v>11.939383820822712</v>
      </c>
      <c r="N245" s="182">
        <v>12.581720047377987</v>
      </c>
      <c r="O245" s="182">
        <v>0.24387579881852695</v>
      </c>
      <c r="P245" s="182">
        <v>31.958148107990848</v>
      </c>
      <c r="Q245" s="182">
        <v>4.8276365692650369</v>
      </c>
      <c r="R245" s="182">
        <v>5.1040272114242446</v>
      </c>
      <c r="S245" s="182">
        <v>29.315520352927884</v>
      </c>
    </row>
    <row r="246" spans="2:32" s="10" customFormat="1" ht="11.25" customHeight="1" x14ac:dyDescent="0.2">
      <c r="B246" s="28">
        <f>1+B245</f>
        <v>181</v>
      </c>
      <c r="C246" s="166" t="s">
        <v>199</v>
      </c>
      <c r="D246" s="35">
        <v>42368</v>
      </c>
      <c r="E246" s="36">
        <v>200.23803699999999</v>
      </c>
      <c r="F246" s="180">
        <v>1.1251842513717802</v>
      </c>
      <c r="G246" s="180">
        <v>6.3653220365992969</v>
      </c>
      <c r="H246" s="181">
        <v>44253</v>
      </c>
      <c r="I246" s="185">
        <v>117.01649999999999</v>
      </c>
      <c r="J246" s="182">
        <v>-6.4393864989809035E-2</v>
      </c>
      <c r="K246" s="182">
        <v>-8.3678792976116245E-2</v>
      </c>
      <c r="L246" s="182">
        <v>8.0138347696112611E-2</v>
      </c>
      <c r="M246" s="182">
        <v>2.795647349959296</v>
      </c>
      <c r="N246" s="182">
        <v>3.8703561185658542</v>
      </c>
      <c r="O246" s="182">
        <v>0.13811977397648612</v>
      </c>
      <c r="P246" s="182">
        <v>6.6251342877214014</v>
      </c>
      <c r="Q246" s="182">
        <v>1.3982317602070582</v>
      </c>
      <c r="R246" s="182">
        <v>6.6729199703819742</v>
      </c>
      <c r="S246" s="182">
        <v>39.599082132113914</v>
      </c>
      <c r="T246" s="8"/>
      <c r="U246" s="8"/>
      <c r="V246" s="8"/>
      <c r="W246" s="8"/>
      <c r="X246" s="8"/>
      <c r="Y246" s="50"/>
      <c r="Z246" s="51"/>
      <c r="AA246" s="8"/>
      <c r="AB246" s="8"/>
      <c r="AC246" s="13"/>
      <c r="AE246" s="8"/>
    </row>
    <row r="247" spans="2:32" s="10" customFormat="1" ht="11.25" customHeight="1" x14ac:dyDescent="0.2">
      <c r="B247" s="28">
        <f t="shared" ref="B247:B254" si="12">1+B246</f>
        <v>182</v>
      </c>
      <c r="C247" s="166" t="s">
        <v>200</v>
      </c>
      <c r="D247" s="35">
        <v>42367</v>
      </c>
      <c r="E247" s="36">
        <v>276.465147</v>
      </c>
      <c r="F247" s="180">
        <v>4.0012778007796568</v>
      </c>
      <c r="G247" s="180">
        <v>29.451854227732888</v>
      </c>
      <c r="H247" s="181">
        <v>44253</v>
      </c>
      <c r="I247" s="185">
        <v>117.16970000000001</v>
      </c>
      <c r="J247" s="182">
        <v>-0.24409057318289795</v>
      </c>
      <c r="K247" s="182">
        <v>-0.51048264044850633</v>
      </c>
      <c r="L247" s="182">
        <v>0.19676824617156363</v>
      </c>
      <c r="M247" s="182">
        <v>11.964257729633943</v>
      </c>
      <c r="N247" s="182">
        <v>12.6183423137328</v>
      </c>
      <c r="O247" s="182">
        <v>0.2467460577526559</v>
      </c>
      <c r="P247" s="182">
        <v>31.969855336249765</v>
      </c>
      <c r="Q247" s="182">
        <v>4.8318320252807245</v>
      </c>
      <c r="R247" s="182">
        <v>4.8128352355099713</v>
      </c>
      <c r="S247" s="182">
        <v>21.62243079817372</v>
      </c>
      <c r="T247" s="8"/>
      <c r="U247" s="8"/>
      <c r="V247" s="8"/>
      <c r="W247" s="8"/>
      <c r="X247" s="8"/>
      <c r="Y247" s="50"/>
      <c r="Z247" s="51"/>
      <c r="AA247" s="8"/>
      <c r="AB247" s="8"/>
      <c r="AC247" s="13"/>
      <c r="AE247" s="8"/>
    </row>
    <row r="248" spans="2:32" s="10" customFormat="1" ht="11.25" customHeight="1" x14ac:dyDescent="0.2">
      <c r="B248" s="28">
        <f t="shared" si="12"/>
        <v>183</v>
      </c>
      <c r="C248" s="166" t="s">
        <v>195</v>
      </c>
      <c r="D248" s="35">
        <v>42259</v>
      </c>
      <c r="E248" s="36">
        <v>176.72</v>
      </c>
      <c r="F248" s="180">
        <v>4.401252436935077</v>
      </c>
      <c r="G248" s="180">
        <v>26.237588399171365</v>
      </c>
      <c r="H248" s="181">
        <v>44253</v>
      </c>
      <c r="I248" s="185">
        <v>123.58799999999999</v>
      </c>
      <c r="J248" s="182">
        <v>-0.23547037973130625</v>
      </c>
      <c r="K248" s="182">
        <v>-0.57032798082655711</v>
      </c>
      <c r="L248" s="182">
        <v>-0.13704208872826751</v>
      </c>
      <c r="M248" s="182">
        <v>9.2556281836168264</v>
      </c>
      <c r="N248" s="182">
        <v>9.001621071459498</v>
      </c>
      <c r="O248" s="182">
        <v>-3.8500237795568992E-2</v>
      </c>
      <c r="P248" s="182">
        <v>25.994109509299147</v>
      </c>
      <c r="Q248" s="182">
        <v>4.3948061075202327</v>
      </c>
      <c r="R248" s="182">
        <v>5.4133477932963858</v>
      </c>
      <c r="S248" s="182">
        <v>33.395671612901999</v>
      </c>
      <c r="T248" s="8"/>
      <c r="U248" s="8"/>
      <c r="V248" s="8"/>
      <c r="W248" s="8"/>
      <c r="X248" s="8"/>
      <c r="Y248" s="50"/>
      <c r="Z248" s="51"/>
      <c r="AA248" s="8"/>
      <c r="AB248" s="8"/>
      <c r="AC248" s="13"/>
      <c r="AE248" s="8"/>
    </row>
    <row r="249" spans="2:32" s="10" customFormat="1" ht="11.25" customHeight="1" x14ac:dyDescent="0.2">
      <c r="B249" s="28">
        <f t="shared" si="12"/>
        <v>184</v>
      </c>
      <c r="C249" s="166" t="s">
        <v>196</v>
      </c>
      <c r="D249" s="35">
        <v>42259</v>
      </c>
      <c r="E249" s="36">
        <v>195.15</v>
      </c>
      <c r="F249" s="180">
        <v>1.6247461334166546</v>
      </c>
      <c r="G249" s="180">
        <v>8.8156574105051853</v>
      </c>
      <c r="H249" s="181">
        <v>44253</v>
      </c>
      <c r="I249" s="185">
        <v>111.47239999999999</v>
      </c>
      <c r="J249" s="182">
        <v>-4.7164312934344643E-2</v>
      </c>
      <c r="K249" s="182">
        <v>-1.2736956728454096E-2</v>
      </c>
      <c r="L249" s="182">
        <v>0.55050373391802854</v>
      </c>
      <c r="M249" s="182">
        <v>3.3041415292797804</v>
      </c>
      <c r="N249" s="182">
        <v>4.4940765779699854</v>
      </c>
      <c r="O249" s="182">
        <v>0.33483227783153158</v>
      </c>
      <c r="P249" s="182">
        <v>8.3927453199689417</v>
      </c>
      <c r="Q249" s="182">
        <v>1.9427881625635024</v>
      </c>
      <c r="R249" s="182">
        <v>6.662003245500947</v>
      </c>
      <c r="S249" s="182">
        <v>42.263769083632631</v>
      </c>
      <c r="T249" s="8"/>
      <c r="U249" s="8"/>
      <c r="V249" s="8"/>
      <c r="W249" s="8"/>
      <c r="X249" s="8"/>
      <c r="Y249" s="50"/>
      <c r="Z249" s="51"/>
      <c r="AA249" s="8"/>
      <c r="AB249" s="8"/>
      <c r="AC249" s="13"/>
      <c r="AE249" s="8"/>
    </row>
    <row r="250" spans="2:32" s="10" customFormat="1" ht="11.25" customHeight="1" x14ac:dyDescent="0.2">
      <c r="B250" s="28">
        <f t="shared" si="12"/>
        <v>185</v>
      </c>
      <c r="C250" s="166" t="s">
        <v>197</v>
      </c>
      <c r="D250" s="35">
        <v>42259</v>
      </c>
      <c r="E250" s="36">
        <v>211.9</v>
      </c>
      <c r="F250" s="180">
        <v>2.6647286821705363</v>
      </c>
      <c r="G250" s="180">
        <v>5.3442704449415901</v>
      </c>
      <c r="H250" s="181">
        <v>44253</v>
      </c>
      <c r="I250" s="185">
        <v>111.7932</v>
      </c>
      <c r="J250" s="182">
        <v>-0.10463737475461254</v>
      </c>
      <c r="K250" s="182">
        <v>-0.18749464301022201</v>
      </c>
      <c r="L250" s="182">
        <v>0.39009041045703352</v>
      </c>
      <c r="M250" s="182">
        <v>5.3893231670758324</v>
      </c>
      <c r="N250" s="182">
        <v>6.2162115940432416</v>
      </c>
      <c r="O250" s="182">
        <v>0.21208964776626704</v>
      </c>
      <c r="P250" s="182">
        <v>13.628296996493482</v>
      </c>
      <c r="Q250" s="182">
        <v>2.911997525543164</v>
      </c>
      <c r="R250" s="182">
        <v>6.4240145490461753</v>
      </c>
      <c r="S250" s="182">
        <v>40.537424697369026</v>
      </c>
      <c r="T250" s="8"/>
      <c r="U250" s="8"/>
      <c r="V250" s="8"/>
      <c r="W250" s="8"/>
      <c r="X250" s="8"/>
      <c r="Y250" s="50"/>
      <c r="Z250" s="51"/>
      <c r="AA250" s="8"/>
      <c r="AB250" s="8"/>
      <c r="AC250" s="13"/>
      <c r="AE250" s="8"/>
    </row>
    <row r="251" spans="2:32" s="10" customFormat="1" ht="11.25" customHeight="1" x14ac:dyDescent="0.2">
      <c r="B251" s="28">
        <f t="shared" si="12"/>
        <v>186</v>
      </c>
      <c r="C251" s="166" t="s">
        <v>201</v>
      </c>
      <c r="D251" s="35">
        <v>43019</v>
      </c>
      <c r="E251" s="36">
        <v>57</v>
      </c>
      <c r="F251" s="180">
        <v>-9.5238095238095237</v>
      </c>
      <c r="G251" s="180">
        <v>0</v>
      </c>
      <c r="H251" s="181">
        <v>44253</v>
      </c>
      <c r="I251" s="185">
        <v>111.67010000000001</v>
      </c>
      <c r="J251" s="182">
        <v>-0.52707154169984172</v>
      </c>
      <c r="K251" s="182">
        <v>-1.1160846715457806</v>
      </c>
      <c r="L251" s="182">
        <v>2.229230557971329</v>
      </c>
      <c r="M251" s="182">
        <v>8.555849781469238</v>
      </c>
      <c r="N251" s="182">
        <v>7.2953468239471908</v>
      </c>
      <c r="O251" s="182">
        <v>2.1976081003909576</v>
      </c>
      <c r="P251" s="182">
        <v>16.388610664968482</v>
      </c>
      <c r="Q251" s="182">
        <v>4.7946291744908498</v>
      </c>
      <c r="R251" s="182">
        <v>4.8098143219848399</v>
      </c>
      <c r="S251" s="182">
        <v>17.227974423317114</v>
      </c>
      <c r="T251" s="8"/>
      <c r="U251" s="8"/>
      <c r="V251" s="8"/>
      <c r="W251" s="8"/>
      <c r="X251" s="8"/>
      <c r="Y251" s="50"/>
      <c r="Z251" s="51"/>
      <c r="AA251" s="8"/>
      <c r="AB251" s="8"/>
      <c r="AC251" s="13"/>
      <c r="AE251" s="8"/>
    </row>
    <row r="252" spans="2:32" s="10" customFormat="1" ht="11.25" customHeight="1" x14ac:dyDescent="0.2">
      <c r="B252" s="28">
        <f t="shared" si="12"/>
        <v>187</v>
      </c>
      <c r="C252" s="166" t="s">
        <v>202</v>
      </c>
      <c r="D252" s="35">
        <v>43019</v>
      </c>
      <c r="E252" s="36">
        <v>56</v>
      </c>
      <c r="F252" s="180">
        <v>0</v>
      </c>
      <c r="G252" s="180">
        <v>5.6603773584905648</v>
      </c>
      <c r="H252" s="181">
        <v>44253</v>
      </c>
      <c r="I252" s="185">
        <v>116.0966</v>
      </c>
      <c r="J252" s="182">
        <v>-0.15300001290051712</v>
      </c>
      <c r="K252" s="182">
        <v>-0.25336901749699603</v>
      </c>
      <c r="L252" s="182">
        <v>0.83606927580037738</v>
      </c>
      <c r="M252" s="182">
        <v>3.4587053113922073</v>
      </c>
      <c r="N252" s="182">
        <v>3.6592519707889348</v>
      </c>
      <c r="O252" s="182">
        <v>0.82354667850066399</v>
      </c>
      <c r="P252" s="182">
        <v>7.1961072177133323</v>
      </c>
      <c r="Q252" s="182">
        <v>1.7044981686522132</v>
      </c>
      <c r="R252" s="182">
        <v>7.1825934460306051</v>
      </c>
      <c r="S252" s="182">
        <v>26.452463613732768</v>
      </c>
      <c r="T252" s="8"/>
      <c r="U252" s="8"/>
      <c r="V252" s="8"/>
      <c r="W252" s="8"/>
      <c r="X252" s="8"/>
      <c r="Y252" s="50"/>
      <c r="Z252" s="51"/>
      <c r="AA252" s="8"/>
      <c r="AB252" s="8"/>
      <c r="AC252" s="13"/>
      <c r="AE252" s="8"/>
    </row>
    <row r="253" spans="2:32" s="10" customFormat="1" ht="11.25" customHeight="1" x14ac:dyDescent="0.2">
      <c r="B253" s="28">
        <f t="shared" si="12"/>
        <v>188</v>
      </c>
      <c r="C253" s="166" t="s">
        <v>203</v>
      </c>
      <c r="D253" s="35">
        <v>43723</v>
      </c>
      <c r="E253" s="36">
        <v>118</v>
      </c>
      <c r="F253" s="180">
        <v>-0.84033613445377853</v>
      </c>
      <c r="G253" s="180">
        <v>-16.312056737588655</v>
      </c>
      <c r="H253" s="181">
        <v>44253</v>
      </c>
      <c r="I253" s="185">
        <v>107.3532</v>
      </c>
      <c r="J253" s="182">
        <v>1.7608537065982865E-2</v>
      </c>
      <c r="K253" s="182">
        <v>0.11676054761815546</v>
      </c>
      <c r="L253" s="182">
        <v>0.48927974688879328</v>
      </c>
      <c r="M253" s="182">
        <v>1.2580716359458899</v>
      </c>
      <c r="N253" s="182">
        <v>2.3796340708078345</v>
      </c>
      <c r="O253" s="182">
        <v>0.4602223066514366</v>
      </c>
      <c r="P253" s="182">
        <v>2.6329508304589577</v>
      </c>
      <c r="Q253" s="182">
        <v>0.66397799805151259</v>
      </c>
      <c r="R253" s="182">
        <v>10.277175649049308</v>
      </c>
      <c r="S253" s="182">
        <v>15.263411532483184</v>
      </c>
      <c r="T253" s="8"/>
      <c r="U253" s="8"/>
      <c r="V253" s="8"/>
      <c r="W253" s="8"/>
      <c r="X253" s="8"/>
      <c r="Y253" s="50"/>
      <c r="Z253" s="51"/>
      <c r="AA253" s="8"/>
      <c r="AB253" s="8"/>
      <c r="AC253" s="13"/>
      <c r="AE253" s="8"/>
    </row>
    <row r="254" spans="2:32" s="10" customFormat="1" ht="11.25" customHeight="1" x14ac:dyDescent="0.2">
      <c r="B254" s="28">
        <f t="shared" si="12"/>
        <v>189</v>
      </c>
      <c r="C254" s="166" t="s">
        <v>194</v>
      </c>
      <c r="D254" s="35">
        <v>38656</v>
      </c>
      <c r="E254" s="36">
        <v>251.71158025</v>
      </c>
      <c r="F254" s="180">
        <v>3.8061755852695001</v>
      </c>
      <c r="G254" s="180">
        <v>16.237596842601974</v>
      </c>
      <c r="H254" s="181">
        <v>44253</v>
      </c>
      <c r="I254" s="185">
        <v>66.36</v>
      </c>
      <c r="J254" s="182">
        <v>-0.36036036036035668</v>
      </c>
      <c r="K254" s="182">
        <v>-1.0733452593917669</v>
      </c>
      <c r="L254" s="182">
        <v>-0.70327697141998602</v>
      </c>
      <c r="M254" s="182">
        <v>12.132477188239355</v>
      </c>
      <c r="N254" s="182">
        <v>6.7911168329578775</v>
      </c>
      <c r="O254" s="182">
        <v>-0.73298429319368363</v>
      </c>
      <c r="P254" s="182">
        <v>27.590847913862817</v>
      </c>
      <c r="Q254" s="182">
        <v>4.2904290429043312</v>
      </c>
      <c r="R254" s="182">
        <v>12.152162841048675</v>
      </c>
      <c r="S254" s="182">
        <v>480.4473560300716</v>
      </c>
      <c r="T254" s="8"/>
      <c r="U254" s="8"/>
      <c r="V254" s="8"/>
      <c r="W254" s="8"/>
      <c r="X254" s="8"/>
      <c r="Y254" s="50"/>
      <c r="Z254" s="51"/>
      <c r="AA254" s="8"/>
      <c r="AB254" s="8"/>
      <c r="AC254" s="13"/>
      <c r="AE254" s="8"/>
    </row>
    <row r="255" spans="2:32" ht="11.25" customHeight="1" x14ac:dyDescent="0.2">
      <c r="B255" s="28"/>
      <c r="C255" s="166"/>
      <c r="D255" s="22" t="s">
        <v>23</v>
      </c>
      <c r="E255" s="110">
        <v>1706.2347522499999</v>
      </c>
      <c r="F255" s="184"/>
      <c r="G255" s="184"/>
      <c r="H255" s="184"/>
      <c r="I255" s="183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</row>
    <row r="256" spans="2:32" ht="11.25" customHeight="1" x14ac:dyDescent="0.2">
      <c r="B256" s="21"/>
      <c r="C256" s="167"/>
      <c r="D256" s="29"/>
      <c r="E256" s="30"/>
      <c r="F256" s="31"/>
      <c r="G256" s="31"/>
      <c r="H256" s="31"/>
      <c r="I256" s="32"/>
      <c r="J256" s="68"/>
      <c r="K256" s="68"/>
      <c r="L256" s="68"/>
      <c r="M256" s="68"/>
      <c r="N256" s="68"/>
      <c r="O256" s="68"/>
      <c r="P256" s="68"/>
      <c r="Q256" s="68"/>
      <c r="R256" s="26"/>
      <c r="S256" s="27"/>
      <c r="Y256" s="3"/>
      <c r="Z256" s="16"/>
      <c r="AA256" s="17"/>
      <c r="AC256" s="3"/>
      <c r="AD256" s="18"/>
      <c r="AE256" s="5"/>
      <c r="AF256" s="3"/>
    </row>
    <row r="257" spans="2:31" customFormat="1" ht="11.25" customHeight="1" x14ac:dyDescent="0.2">
      <c r="B257" s="196" t="s">
        <v>299</v>
      </c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8"/>
    </row>
    <row r="258" spans="2:31" s="10" customFormat="1" ht="11.25" customHeight="1" x14ac:dyDescent="0.2">
      <c r="B258" s="28">
        <v>190</v>
      </c>
      <c r="C258" s="166" t="s">
        <v>213</v>
      </c>
      <c r="D258" s="35">
        <v>42360</v>
      </c>
      <c r="E258" s="193">
        <v>476.62213200000002</v>
      </c>
      <c r="F258" s="180">
        <v>-2.5286292240263797</v>
      </c>
      <c r="G258" s="184">
        <v>10.973976576870248</v>
      </c>
      <c r="H258" s="181">
        <v>44253</v>
      </c>
      <c r="I258" s="186">
        <v>121.44629999999999</v>
      </c>
      <c r="J258" s="182">
        <v>-0.17491498786362802</v>
      </c>
      <c r="K258" s="182">
        <v>-0.5267451555990732</v>
      </c>
      <c r="L258" s="182">
        <v>1.5644496034308286</v>
      </c>
      <c r="M258" s="182">
        <v>12.866525343001056</v>
      </c>
      <c r="N258" s="182">
        <v>13.761910471472882</v>
      </c>
      <c r="O258" s="182">
        <v>1.6368678990111629</v>
      </c>
      <c r="P258" s="182">
        <v>31.489038276439608</v>
      </c>
      <c r="Q258" s="182">
        <v>6.0445950972636497</v>
      </c>
      <c r="R258" s="182">
        <v>5.0521086977046936</v>
      </c>
      <c r="S258" s="182">
        <v>29.142816517595737</v>
      </c>
      <c r="T258" s="8"/>
      <c r="U258" s="8"/>
      <c r="V258" s="8"/>
      <c r="W258" s="8"/>
      <c r="X258" s="8"/>
      <c r="Y258" s="50"/>
      <c r="Z258" s="51"/>
      <c r="AA258" s="8"/>
      <c r="AB258" s="8"/>
      <c r="AC258" s="13"/>
      <c r="AE258" s="8"/>
    </row>
    <row r="259" spans="2:31" s="10" customFormat="1" ht="11.25" customHeight="1" x14ac:dyDescent="0.2">
      <c r="B259" s="28">
        <f>1+B258</f>
        <v>191</v>
      </c>
      <c r="C259" s="166" t="s">
        <v>214</v>
      </c>
      <c r="D259" s="35">
        <v>42360</v>
      </c>
      <c r="E259" s="36">
        <v>47.263441</v>
      </c>
      <c r="F259" s="180">
        <v>4.0683215378372495</v>
      </c>
      <c r="G259" s="180">
        <v>13.898787834972048</v>
      </c>
      <c r="H259" s="181">
        <v>44253</v>
      </c>
      <c r="I259" s="186">
        <v>121.7132</v>
      </c>
      <c r="J259" s="182">
        <v>-0.17968987708752993</v>
      </c>
      <c r="K259" s="182">
        <v>-0.5358387629536554</v>
      </c>
      <c r="L259" s="182">
        <v>1.4464342570041921</v>
      </c>
      <c r="M259" s="182">
        <v>11.621602536295983</v>
      </c>
      <c r="N259" s="182">
        <v>13.716857980525221</v>
      </c>
      <c r="O259" s="182">
        <v>1.5210660474302529</v>
      </c>
      <c r="P259" s="182">
        <v>26.042638593031754</v>
      </c>
      <c r="Q259" s="182">
        <v>5.722924793723605</v>
      </c>
      <c r="R259" s="182">
        <v>5.9093545580705786</v>
      </c>
      <c r="S259" s="182">
        <v>34.705465830438207</v>
      </c>
      <c r="T259" s="8"/>
      <c r="U259" s="8"/>
      <c r="V259" s="8"/>
      <c r="W259" s="8"/>
      <c r="X259" s="8"/>
      <c r="Y259" s="50"/>
      <c r="Z259" s="51"/>
      <c r="AA259" s="8"/>
      <c r="AB259" s="8"/>
      <c r="AC259" s="13"/>
      <c r="AE259" s="8"/>
    </row>
    <row r="260" spans="2:31" s="10" customFormat="1" ht="11.25" customHeight="1" x14ac:dyDescent="0.2">
      <c r="B260" s="28">
        <f t="shared" ref="B260:B293" si="13">1+B259</f>
        <v>192</v>
      </c>
      <c r="C260" s="166" t="s">
        <v>215</v>
      </c>
      <c r="D260" s="35">
        <v>42360</v>
      </c>
      <c r="E260" s="36">
        <v>64.098348999999999</v>
      </c>
      <c r="F260" s="180">
        <v>0.7234107113856636</v>
      </c>
      <c r="G260" s="180">
        <v>-1.5235074512213953</v>
      </c>
      <c r="H260" s="181">
        <v>44253</v>
      </c>
      <c r="I260" s="186">
        <v>124.4016</v>
      </c>
      <c r="J260" s="182">
        <v>-9.1630295869338241E-3</v>
      </c>
      <c r="K260" s="182">
        <v>3.5370571041637433E-3</v>
      </c>
      <c r="L260" s="182">
        <v>0.60963478525291048</v>
      </c>
      <c r="M260" s="182">
        <v>3.1259015110568056</v>
      </c>
      <c r="N260" s="182">
        <v>4.0931337069145313</v>
      </c>
      <c r="O260" s="182">
        <v>0.59474666056418268</v>
      </c>
      <c r="P260" s="182">
        <v>7.4930506290940002</v>
      </c>
      <c r="Q260" s="182">
        <v>1.7317065192501868</v>
      </c>
      <c r="R260" s="182">
        <v>5.2806686303675576</v>
      </c>
      <c r="S260" s="182">
        <v>30.607459716858322</v>
      </c>
      <c r="T260" s="8"/>
      <c r="U260" s="8"/>
      <c r="V260" s="8"/>
      <c r="W260" s="8"/>
      <c r="X260" s="8"/>
      <c r="Y260" s="50"/>
      <c r="Z260" s="51"/>
      <c r="AA260" s="8"/>
      <c r="AB260" s="8"/>
      <c r="AC260" s="13"/>
      <c r="AE260" s="8"/>
    </row>
    <row r="261" spans="2:31" customFormat="1" ht="11.25" customHeight="1" x14ac:dyDescent="0.2">
      <c r="B261" s="28">
        <f t="shared" si="13"/>
        <v>193</v>
      </c>
      <c r="C261" s="166" t="s">
        <v>228</v>
      </c>
      <c r="D261" s="35">
        <v>42797</v>
      </c>
      <c r="E261" s="193">
        <v>34.619081000000001</v>
      </c>
      <c r="F261" s="180">
        <v>4.1955628667614819</v>
      </c>
      <c r="G261" s="184">
        <v>4.4536734755453722</v>
      </c>
      <c r="H261" s="181">
        <v>44253</v>
      </c>
      <c r="I261" s="186">
        <v>126.6721</v>
      </c>
      <c r="J261" s="182">
        <v>-0.20970818106118561</v>
      </c>
      <c r="K261" s="182">
        <v>-0.59741009813754076</v>
      </c>
      <c r="L261" s="182">
        <v>1.3254398868616901</v>
      </c>
      <c r="M261" s="182">
        <v>11.758685703648109</v>
      </c>
      <c r="N261" s="182">
        <v>13.163137319363649</v>
      </c>
      <c r="O261" s="182">
        <v>1.4387941900486645</v>
      </c>
      <c r="P261" s="182">
        <v>26.330754301876304</v>
      </c>
      <c r="Q261" s="182">
        <v>5.6947560683570986</v>
      </c>
      <c r="R261" s="182">
        <v>6.1825701755981788</v>
      </c>
      <c r="S261" s="182">
        <v>27.05705862667913</v>
      </c>
    </row>
    <row r="262" spans="2:31" customFormat="1" ht="11.25" customHeight="1" x14ac:dyDescent="0.2">
      <c r="B262" s="28">
        <f t="shared" si="13"/>
        <v>194</v>
      </c>
      <c r="C262" s="166" t="s">
        <v>216</v>
      </c>
      <c r="D262" s="35">
        <v>42460</v>
      </c>
      <c r="E262" s="36">
        <v>205.276309</v>
      </c>
      <c r="F262" s="180">
        <v>4.5801413158455206</v>
      </c>
      <c r="G262" s="180">
        <v>24.702367978227713</v>
      </c>
      <c r="H262" s="181">
        <v>44253</v>
      </c>
      <c r="I262" s="186">
        <v>125.8573</v>
      </c>
      <c r="J262" s="182">
        <v>-0.18668804776168502</v>
      </c>
      <c r="K262" s="182">
        <v>-0.54124236815860094</v>
      </c>
      <c r="L262" s="182">
        <v>1.4467719470202534</v>
      </c>
      <c r="M262" s="182">
        <v>12.654124011704315</v>
      </c>
      <c r="N262" s="182">
        <v>13.732402320964443</v>
      </c>
      <c r="O262" s="182">
        <v>1.5368815262000401</v>
      </c>
      <c r="P262" s="182">
        <v>29.854614601271056</v>
      </c>
      <c r="Q262" s="182">
        <v>6.1874544922239982</v>
      </c>
      <c r="R262" s="182">
        <v>6.3165069118957362</v>
      </c>
      <c r="S262" s="182">
        <v>35.127660707248531</v>
      </c>
    </row>
    <row r="263" spans="2:31" customFormat="1" ht="11.25" customHeight="1" x14ac:dyDescent="0.2">
      <c r="B263" s="28">
        <f t="shared" si="13"/>
        <v>195</v>
      </c>
      <c r="C263" s="166" t="s">
        <v>239</v>
      </c>
      <c r="D263" s="35">
        <v>43560</v>
      </c>
      <c r="E263" s="36">
        <v>50</v>
      </c>
      <c r="F263" s="180">
        <v>4.1666666666666741</v>
      </c>
      <c r="G263" s="180">
        <v>16.090085906663564</v>
      </c>
      <c r="H263" s="181">
        <v>44253</v>
      </c>
      <c r="I263" s="186">
        <v>133.98140000000001</v>
      </c>
      <c r="J263" s="182">
        <v>0.27534642831750222</v>
      </c>
      <c r="K263" s="182">
        <v>-0.2867525956952055</v>
      </c>
      <c r="L263" s="182">
        <v>2.602168422632567</v>
      </c>
      <c r="M263" s="182">
        <v>9.4379661969437478</v>
      </c>
      <c r="N263" s="182">
        <v>11.734036076756826</v>
      </c>
      <c r="O263" s="182">
        <v>2.8481374610331844</v>
      </c>
      <c r="P263" s="182">
        <v>26.527655796998538</v>
      </c>
      <c r="Q263" s="182">
        <v>6.4948628966490229</v>
      </c>
      <c r="R263" s="182">
        <v>17.293543013675894</v>
      </c>
      <c r="S263" s="182">
        <v>35.430254763706493</v>
      </c>
    </row>
    <row r="264" spans="2:31" customFormat="1" ht="11.25" customHeight="1" x14ac:dyDescent="0.2">
      <c r="B264" s="28">
        <f t="shared" si="13"/>
        <v>196</v>
      </c>
      <c r="C264" s="166" t="s">
        <v>219</v>
      </c>
      <c r="D264" s="35">
        <v>42532</v>
      </c>
      <c r="E264" s="36">
        <v>240.33</v>
      </c>
      <c r="F264" s="180">
        <v>0.86456540898980361</v>
      </c>
      <c r="G264" s="180">
        <v>4.0614851699502186</v>
      </c>
      <c r="H264" s="181">
        <v>44253</v>
      </c>
      <c r="I264" s="186">
        <v>107.6643</v>
      </c>
      <c r="J264" s="182">
        <v>-3.9008623692216027E-3</v>
      </c>
      <c r="K264" s="182">
        <v>5.845648848434859E-2</v>
      </c>
      <c r="L264" s="182">
        <v>0.79577359960230076</v>
      </c>
      <c r="M264" s="182">
        <v>3.0947292219655642</v>
      </c>
      <c r="N264" s="182">
        <v>4.464145370713557</v>
      </c>
      <c r="O264" s="182">
        <v>0.77275369318421383</v>
      </c>
      <c r="P264" s="182">
        <v>8.2990406774102965</v>
      </c>
      <c r="Q264" s="182">
        <v>1.8397775997381682</v>
      </c>
      <c r="R264" s="182">
        <v>5.4996162974931595</v>
      </c>
      <c r="S264" s="182">
        <v>28.752862804998092</v>
      </c>
    </row>
    <row r="265" spans="2:31" customFormat="1" ht="11.25" customHeight="1" x14ac:dyDescent="0.2">
      <c r="B265" s="28">
        <f t="shared" si="13"/>
        <v>197</v>
      </c>
      <c r="C265" s="166" t="s">
        <v>218</v>
      </c>
      <c r="D265" s="35">
        <v>42532</v>
      </c>
      <c r="E265" s="36">
        <v>62.98</v>
      </c>
      <c r="F265" s="180">
        <v>-8.4726057259119418</v>
      </c>
      <c r="G265" s="180">
        <v>-10.156918687589156</v>
      </c>
      <c r="H265" s="181">
        <v>44253</v>
      </c>
      <c r="I265" s="186">
        <v>113.6841</v>
      </c>
      <c r="J265" s="182">
        <v>-3.5612347724234272E-2</v>
      </c>
      <c r="K265" s="182">
        <v>-0.1020209103323233</v>
      </c>
      <c r="L265" s="182">
        <v>1.3172189390772582</v>
      </c>
      <c r="M265" s="182">
        <v>6.1665525784710296</v>
      </c>
      <c r="N265" s="182">
        <v>7.4487420500911394</v>
      </c>
      <c r="O265" s="182">
        <v>1.316586873522807</v>
      </c>
      <c r="P265" s="182">
        <v>15.358646106887509</v>
      </c>
      <c r="Q265" s="182">
        <v>3.792280499295142</v>
      </c>
      <c r="R265" s="182">
        <v>5.215205719518079</v>
      </c>
      <c r="S265" s="182">
        <v>27.122568368023025</v>
      </c>
    </row>
    <row r="266" spans="2:31" s="10" customFormat="1" ht="11.25" customHeight="1" x14ac:dyDescent="0.2">
      <c r="B266" s="28">
        <f t="shared" si="13"/>
        <v>198</v>
      </c>
      <c r="C266" s="166" t="s">
        <v>222</v>
      </c>
      <c r="D266" s="35">
        <v>42675</v>
      </c>
      <c r="E266" s="36">
        <v>392.33</v>
      </c>
      <c r="F266" s="180">
        <v>-2.4273172672784726</v>
      </c>
      <c r="G266" s="180">
        <v>12.001484484284441</v>
      </c>
      <c r="H266" s="181">
        <v>44253</v>
      </c>
      <c r="I266" s="186">
        <v>111.6686</v>
      </c>
      <c r="J266" s="182">
        <v>-7.775903646800586E-2</v>
      </c>
      <c r="K266" s="182">
        <v>-0.22319833021201552</v>
      </c>
      <c r="L266" s="182">
        <v>1.7633614499114936</v>
      </c>
      <c r="M266" s="182">
        <v>9.6153940539750238</v>
      </c>
      <c r="N266" s="182">
        <v>10.366386999789512</v>
      </c>
      <c r="O266" s="182">
        <v>1.8064094990117852</v>
      </c>
      <c r="P266" s="182">
        <v>23.96369073851854</v>
      </c>
      <c r="Q266" s="182">
        <v>5.2919112696853565</v>
      </c>
      <c r="R266" s="182">
        <v>3.1024472749221932</v>
      </c>
      <c r="S266" s="182">
        <v>14.130559136012</v>
      </c>
      <c r="T266" s="8"/>
      <c r="U266" s="8"/>
      <c r="V266" s="8"/>
      <c r="W266" s="8"/>
      <c r="X266" s="8"/>
      <c r="Y266" s="50"/>
      <c r="Z266" s="51"/>
      <c r="AA266" s="8"/>
      <c r="AB266" s="8"/>
      <c r="AC266" s="13"/>
      <c r="AE266" s="8"/>
    </row>
    <row r="267" spans="2:31" s="10" customFormat="1" ht="11.25" customHeight="1" x14ac:dyDescent="0.2">
      <c r="B267" s="28">
        <f t="shared" si="13"/>
        <v>199</v>
      </c>
      <c r="C267" s="166" t="s">
        <v>233</v>
      </c>
      <c r="D267" s="35">
        <v>42907</v>
      </c>
      <c r="E267" s="36">
        <v>78.94</v>
      </c>
      <c r="F267" s="180">
        <v>0.65026137957413521</v>
      </c>
      <c r="G267" s="180">
        <v>14.472157772621808</v>
      </c>
      <c r="H267" s="181">
        <v>44253</v>
      </c>
      <c r="I267" s="186">
        <v>100.2186</v>
      </c>
      <c r="J267" s="182">
        <v>-7.8765593593477234E-2</v>
      </c>
      <c r="K267" s="182">
        <v>-0.24446519257607102</v>
      </c>
      <c r="L267" s="182">
        <v>1.7248397014594685</v>
      </c>
      <c r="M267" s="182">
        <v>9.5203853702675811</v>
      </c>
      <c r="N267" s="182">
        <v>10.112421276539685</v>
      </c>
      <c r="O267" s="182">
        <v>1.7562385202799069</v>
      </c>
      <c r="P267" s="182">
        <v>23.309393767510155</v>
      </c>
      <c r="Q267" s="182">
        <v>5.2329500708772958</v>
      </c>
      <c r="R267" s="182">
        <v>4.1151482287289154</v>
      </c>
      <c r="S267" s="182">
        <v>16.034085944936383</v>
      </c>
      <c r="T267" s="8"/>
      <c r="U267" s="8"/>
      <c r="V267" s="8"/>
      <c r="W267" s="8"/>
      <c r="X267" s="8"/>
      <c r="Y267" s="50"/>
      <c r="Z267" s="51"/>
      <c r="AA267" s="8"/>
      <c r="AB267" s="8"/>
      <c r="AC267" s="13"/>
      <c r="AE267" s="8"/>
    </row>
    <row r="268" spans="2:31" s="10" customFormat="1" ht="11.25" customHeight="1" x14ac:dyDescent="0.2">
      <c r="B268" s="28">
        <f t="shared" si="13"/>
        <v>200</v>
      </c>
      <c r="C268" s="166" t="s">
        <v>226</v>
      </c>
      <c r="D268" s="35">
        <v>42902</v>
      </c>
      <c r="E268" s="36">
        <v>139</v>
      </c>
      <c r="F268" s="180">
        <v>1.4598540145985384</v>
      </c>
      <c r="G268" s="180">
        <v>-21.468926553672318</v>
      </c>
      <c r="H268" s="181">
        <v>44253</v>
      </c>
      <c r="I268" s="186">
        <v>102.1208</v>
      </c>
      <c r="J268" s="182">
        <v>9.2056322800404544E-3</v>
      </c>
      <c r="K268" s="182">
        <v>-2.6432287332678328E-2</v>
      </c>
      <c r="L268" s="182">
        <v>1.1312309055887759</v>
      </c>
      <c r="M268" s="182">
        <v>4.6365772262506821</v>
      </c>
      <c r="N268" s="182">
        <v>5.686121302127245</v>
      </c>
      <c r="O268" s="182">
        <v>1.125122048312277</v>
      </c>
      <c r="P268" s="182">
        <v>6.7872981414846212</v>
      </c>
      <c r="Q268" s="182">
        <v>2.5015934195536049</v>
      </c>
      <c r="R268" s="182">
        <v>3.2230937549039496</v>
      </c>
      <c r="S268" s="182">
        <v>12.468535868338137</v>
      </c>
      <c r="T268" s="8"/>
      <c r="U268" s="8"/>
      <c r="V268" s="8"/>
      <c r="W268" s="8"/>
      <c r="X268" s="8"/>
      <c r="Y268" s="50"/>
      <c r="Z268" s="51"/>
      <c r="AA268" s="8"/>
      <c r="AB268" s="8"/>
      <c r="AC268" s="13"/>
      <c r="AE268" s="8"/>
    </row>
    <row r="269" spans="2:31" s="10" customFormat="1" ht="25.5" x14ac:dyDescent="0.2">
      <c r="B269" s="28">
        <f t="shared" si="13"/>
        <v>201</v>
      </c>
      <c r="C269" s="166" t="s">
        <v>236</v>
      </c>
      <c r="D269" s="35">
        <v>43472</v>
      </c>
      <c r="E269" s="193">
        <v>125</v>
      </c>
      <c r="F269" s="180">
        <v>3.3057851239669311</v>
      </c>
      <c r="G269" s="184">
        <v>25</v>
      </c>
      <c r="H269" s="181">
        <v>44253</v>
      </c>
      <c r="I269" s="186">
        <v>607.7183</v>
      </c>
      <c r="J269" s="182">
        <v>-3.9509275715343684E-2</v>
      </c>
      <c r="K269" s="182">
        <v>-0.15542229107243788</v>
      </c>
      <c r="L269" s="182">
        <v>2.0558675654656744</v>
      </c>
      <c r="M269" s="182">
        <v>10.204438764028279</v>
      </c>
      <c r="N269" s="182">
        <v>11.757009290797438</v>
      </c>
      <c r="O269" s="182">
        <v>2.2148347489697962</v>
      </c>
      <c r="P269" s="182">
        <v>27.151019981169622</v>
      </c>
      <c r="Q269" s="182">
        <v>5.3062748658801784</v>
      </c>
      <c r="R269" s="182">
        <v>10.667097287409021</v>
      </c>
      <c r="S269" s="182">
        <v>24.218868950843707</v>
      </c>
      <c r="T269" s="8"/>
      <c r="U269" s="8"/>
      <c r="V269" s="8"/>
      <c r="W269" s="8"/>
      <c r="X269" s="8"/>
      <c r="Y269" s="50"/>
      <c r="Z269" s="51"/>
      <c r="AA269" s="8"/>
      <c r="AB269" s="8"/>
      <c r="AC269" s="13"/>
      <c r="AE269" s="8"/>
    </row>
    <row r="270" spans="2:31" s="10" customFormat="1" ht="25.5" x14ac:dyDescent="0.2">
      <c r="B270" s="28">
        <f t="shared" si="13"/>
        <v>202</v>
      </c>
      <c r="C270" s="166" t="s">
        <v>237</v>
      </c>
      <c r="D270" s="35">
        <v>43472</v>
      </c>
      <c r="E270" s="36">
        <v>142</v>
      </c>
      <c r="F270" s="180">
        <v>1.4285714285714235</v>
      </c>
      <c r="G270" s="180">
        <v>11.811023622047244</v>
      </c>
      <c r="H270" s="181">
        <v>44253</v>
      </c>
      <c r="I270" s="186">
        <v>581.79539999999997</v>
      </c>
      <c r="J270" s="182">
        <v>-5.585844198952028E-3</v>
      </c>
      <c r="K270" s="182">
        <v>-1.3922226318574538E-3</v>
      </c>
      <c r="L270" s="182">
        <v>1.146627260083477</v>
      </c>
      <c r="M270" s="182">
        <v>4.7219195258425328</v>
      </c>
      <c r="N270" s="182">
        <v>6.1381269665035543</v>
      </c>
      <c r="O270" s="182">
        <v>1.1782894508017394</v>
      </c>
      <c r="P270" s="182">
        <v>12.363436208428414</v>
      </c>
      <c r="Q270" s="182">
        <v>2.6052558714550145</v>
      </c>
      <c r="R270" s="182">
        <v>10.861347199651018</v>
      </c>
      <c r="S270" s="182">
        <v>24.685874754758274</v>
      </c>
      <c r="T270" s="8"/>
      <c r="U270" s="8"/>
      <c r="V270" s="8"/>
      <c r="W270" s="8"/>
      <c r="X270" s="8"/>
      <c r="Y270" s="50"/>
      <c r="Z270" s="51"/>
      <c r="AA270" s="8"/>
      <c r="AB270" s="8"/>
      <c r="AC270" s="13"/>
      <c r="AE270" s="8"/>
    </row>
    <row r="271" spans="2:31" s="10" customFormat="1" x14ac:dyDescent="0.2">
      <c r="B271" s="28">
        <f t="shared" si="13"/>
        <v>203</v>
      </c>
      <c r="C271" s="166" t="s">
        <v>238</v>
      </c>
      <c r="D271" s="35">
        <v>43472</v>
      </c>
      <c r="E271" s="36">
        <v>134</v>
      </c>
      <c r="F271" s="180">
        <v>2.2900763358778553</v>
      </c>
      <c r="G271" s="180">
        <v>18.584070796460182</v>
      </c>
      <c r="H271" s="181">
        <v>44253</v>
      </c>
      <c r="I271" s="186">
        <v>595.61760000000004</v>
      </c>
      <c r="J271" s="182">
        <v>-2.3952586300224343E-2</v>
      </c>
      <c r="K271" s="182">
        <v>-8.5200180163369499E-2</v>
      </c>
      <c r="L271" s="182">
        <v>1.6360428025941731</v>
      </c>
      <c r="M271" s="182">
        <v>7.6339412049801991</v>
      </c>
      <c r="N271" s="182">
        <v>9.1662481717575073</v>
      </c>
      <c r="O271" s="182">
        <v>1.7367153471687935</v>
      </c>
      <c r="P271" s="182">
        <v>20.24176844655279</v>
      </c>
      <c r="Q271" s="182">
        <v>4.0505129699429432</v>
      </c>
      <c r="R271" s="182">
        <v>10.652020838910525</v>
      </c>
      <c r="S271" s="182">
        <v>24.182661949966565</v>
      </c>
      <c r="T271" s="8"/>
      <c r="U271" s="8"/>
      <c r="V271" s="8"/>
      <c r="W271" s="8"/>
      <c r="X271" s="8"/>
      <c r="Y271" s="50"/>
      <c r="Z271" s="51"/>
      <c r="AA271" s="8"/>
      <c r="AB271" s="8"/>
      <c r="AC271" s="13"/>
      <c r="AE271" s="8"/>
    </row>
    <row r="272" spans="2:31" s="10" customFormat="1" x14ac:dyDescent="0.2">
      <c r="B272" s="28">
        <f t="shared" si="13"/>
        <v>204</v>
      </c>
      <c r="C272" s="166" t="s">
        <v>230</v>
      </c>
      <c r="D272" s="35">
        <v>42905</v>
      </c>
      <c r="E272" s="36">
        <v>103</v>
      </c>
      <c r="F272" s="180">
        <v>3.0000000000000027</v>
      </c>
      <c r="G272" s="180">
        <v>9.5744680851063801</v>
      </c>
      <c r="H272" s="181">
        <v>44253</v>
      </c>
      <c r="I272" s="186">
        <v>114.79040000000001</v>
      </c>
      <c r="J272" s="182">
        <v>-0.49349989641096492</v>
      </c>
      <c r="K272" s="182">
        <v>-1.0846271104213767</v>
      </c>
      <c r="L272" s="182">
        <v>2.5112901338919524</v>
      </c>
      <c r="M272" s="182">
        <v>11.082359749211568</v>
      </c>
      <c r="N272" s="182">
        <v>11.289132599293561</v>
      </c>
      <c r="O272" s="182">
        <v>2.2185415720531232</v>
      </c>
      <c r="P272" s="182">
        <v>20.449098654802533</v>
      </c>
      <c r="Q272" s="182">
        <v>6.1502966076225185</v>
      </c>
      <c r="R272" s="182">
        <v>4.9496286545108736</v>
      </c>
      <c r="S272" s="182">
        <v>19.579874718990098</v>
      </c>
      <c r="T272" s="8"/>
      <c r="U272" s="8"/>
      <c r="V272" s="8"/>
      <c r="W272" s="8"/>
      <c r="X272" s="8"/>
      <c r="Y272" s="50"/>
      <c r="Z272" s="51"/>
      <c r="AA272" s="8"/>
      <c r="AB272" s="8"/>
      <c r="AC272" s="13"/>
      <c r="AE272" s="8"/>
    </row>
    <row r="273" spans="2:32" s="10" customFormat="1" ht="12" customHeight="1" x14ac:dyDescent="0.2">
      <c r="B273" s="28">
        <f t="shared" si="13"/>
        <v>205</v>
      </c>
      <c r="C273" s="166" t="s">
        <v>231</v>
      </c>
      <c r="D273" s="35">
        <v>42905</v>
      </c>
      <c r="E273" s="193">
        <v>1</v>
      </c>
      <c r="F273" s="180">
        <v>0</v>
      </c>
      <c r="G273" s="184">
        <v>-85.714285714285722</v>
      </c>
      <c r="H273" s="181">
        <v>44253</v>
      </c>
      <c r="I273" s="186">
        <v>115.2719</v>
      </c>
      <c r="J273" s="182">
        <v>0.15935562632236611</v>
      </c>
      <c r="K273" s="182">
        <v>5.6246533416781652E-2</v>
      </c>
      <c r="L273" s="182">
        <v>1.2038556391664068</v>
      </c>
      <c r="M273" s="182">
        <v>3.9881462503721599</v>
      </c>
      <c r="N273" s="182">
        <v>3.0139598728499584</v>
      </c>
      <c r="O273" s="182">
        <v>0.47118789728697319</v>
      </c>
      <c r="P273" s="182">
        <v>5.4023409961440283</v>
      </c>
      <c r="Q273" s="182">
        <v>2.0278666817724611</v>
      </c>
      <c r="R273" s="182">
        <v>5.1076971398235971</v>
      </c>
      <c r="S273" s="182">
        <v>20.247862183017219</v>
      </c>
      <c r="T273" s="8"/>
      <c r="U273" s="8"/>
      <c r="V273" s="8"/>
      <c r="W273" s="8"/>
      <c r="X273" s="8"/>
      <c r="Y273" s="50"/>
      <c r="Z273" s="51"/>
      <c r="AA273" s="8"/>
      <c r="AB273" s="8"/>
      <c r="AC273" s="13"/>
      <c r="AE273" s="8"/>
    </row>
    <row r="274" spans="2:32" s="10" customFormat="1" ht="12" customHeight="1" x14ac:dyDescent="0.2">
      <c r="B274" s="28">
        <f t="shared" si="13"/>
        <v>206</v>
      </c>
      <c r="C274" s="166" t="s">
        <v>204</v>
      </c>
      <c r="D274" s="35">
        <v>42893</v>
      </c>
      <c r="E274" s="36">
        <v>3.9704234999999999</v>
      </c>
      <c r="F274" s="180">
        <v>4.0100414467764578</v>
      </c>
      <c r="G274" s="180">
        <v>17.742704580178327</v>
      </c>
      <c r="H274" s="181">
        <v>44253</v>
      </c>
      <c r="I274" s="186">
        <v>50.41</v>
      </c>
      <c r="J274" s="182">
        <v>-3.9658933174702149E-2</v>
      </c>
      <c r="K274" s="182">
        <v>-0.66995073891625845</v>
      </c>
      <c r="L274" s="182">
        <v>1.0220440881763215</v>
      </c>
      <c r="M274" s="182">
        <v>13.79232505643342</v>
      </c>
      <c r="N274" s="182">
        <v>13.766644098397563</v>
      </c>
      <c r="O274" s="182">
        <v>0.8401680336066919</v>
      </c>
      <c r="P274" s="182">
        <v>26.785714285714125</v>
      </c>
      <c r="Q274" s="182">
        <v>4.8897211818559772</v>
      </c>
      <c r="R274" s="182">
        <v>-16.792833824197896</v>
      </c>
      <c r="S274" s="182">
        <v>-49.589999999999726</v>
      </c>
      <c r="T274" s="8"/>
      <c r="U274" s="8"/>
      <c r="V274" s="8"/>
      <c r="W274" s="8"/>
      <c r="X274" s="8"/>
      <c r="Y274" s="50"/>
      <c r="Z274" s="51"/>
      <c r="AA274" s="8"/>
      <c r="AB274" s="8"/>
      <c r="AC274" s="13"/>
      <c r="AE274" s="8"/>
    </row>
    <row r="275" spans="2:32" s="10" customFormat="1" ht="12" customHeight="1" x14ac:dyDescent="0.2">
      <c r="B275" s="28">
        <f t="shared" si="13"/>
        <v>207</v>
      </c>
      <c r="C275" s="166" t="s">
        <v>205</v>
      </c>
      <c r="D275" s="35">
        <v>42893</v>
      </c>
      <c r="E275" s="36">
        <v>0.21924802000000007</v>
      </c>
      <c r="F275" s="180">
        <v>0.12152602566697368</v>
      </c>
      <c r="G275" s="180">
        <v>-2.4591895350955517</v>
      </c>
      <c r="H275" s="181">
        <v>44253</v>
      </c>
      <c r="I275" s="186">
        <v>66.02</v>
      </c>
      <c r="J275" s="182">
        <v>0</v>
      </c>
      <c r="K275" s="182">
        <v>3.0303030303002743E-2</v>
      </c>
      <c r="L275" s="182">
        <v>0.1820940819422967</v>
      </c>
      <c r="M275" s="182">
        <v>0.91715071843472273</v>
      </c>
      <c r="N275" s="182">
        <v>1.6317733990147465</v>
      </c>
      <c r="O275" s="182">
        <v>0.1820940819422967</v>
      </c>
      <c r="P275" s="182">
        <v>3.9848795085840161</v>
      </c>
      <c r="Q275" s="182">
        <v>0.30385900941962696</v>
      </c>
      <c r="R275" s="182">
        <v>-8.4116539862018502</v>
      </c>
      <c r="S275" s="182">
        <v>-27.919863551788293</v>
      </c>
      <c r="T275" s="8"/>
      <c r="U275" s="8"/>
      <c r="V275" s="8"/>
      <c r="W275" s="8"/>
      <c r="X275" s="8"/>
      <c r="Y275" s="50"/>
      <c r="Z275" s="51"/>
      <c r="AA275" s="8"/>
      <c r="AB275" s="8"/>
      <c r="AC275" s="13"/>
      <c r="AE275" s="8"/>
    </row>
    <row r="276" spans="2:32" s="10" customFormat="1" ht="12" customHeight="1" x14ac:dyDescent="0.2">
      <c r="B276" s="28">
        <f t="shared" si="13"/>
        <v>208</v>
      </c>
      <c r="C276" s="166" t="s">
        <v>206</v>
      </c>
      <c r="D276" s="35">
        <v>42893</v>
      </c>
      <c r="E276" s="36">
        <v>10.829745780000001</v>
      </c>
      <c r="F276" s="180">
        <v>-6.1579907379159309</v>
      </c>
      <c r="G276" s="180">
        <v>6.9578487148824086</v>
      </c>
      <c r="H276" s="181">
        <v>44253</v>
      </c>
      <c r="I276" s="186">
        <v>79.11</v>
      </c>
      <c r="J276" s="182">
        <v>-3.7907505686129994E-2</v>
      </c>
      <c r="K276" s="182">
        <v>-0.67796610169493787</v>
      </c>
      <c r="L276" s="182">
        <v>1.0344827586206584</v>
      </c>
      <c r="M276" s="182">
        <v>13.991354466858796</v>
      </c>
      <c r="N276" s="182">
        <v>13.745506829618993</v>
      </c>
      <c r="O276" s="182">
        <v>0.84130019120456367</v>
      </c>
      <c r="P276" s="182">
        <v>27.576197387518285</v>
      </c>
      <c r="Q276" s="182">
        <v>4.9621865463712167</v>
      </c>
      <c r="R276" s="182">
        <v>-5.6709694941012412</v>
      </c>
      <c r="S276" s="182">
        <v>-19.549646408839326</v>
      </c>
      <c r="T276" s="8"/>
      <c r="U276" s="8"/>
      <c r="V276" s="8"/>
      <c r="W276" s="8"/>
      <c r="X276" s="8"/>
      <c r="Y276" s="50"/>
      <c r="Z276" s="51"/>
      <c r="AA276" s="8"/>
      <c r="AB276" s="8"/>
      <c r="AC276" s="13"/>
      <c r="AE276" s="8"/>
    </row>
    <row r="277" spans="2:32" s="10" customFormat="1" ht="12" customHeight="1" x14ac:dyDescent="0.2">
      <c r="B277" s="28">
        <f t="shared" si="13"/>
        <v>209</v>
      </c>
      <c r="C277" s="166" t="s">
        <v>207</v>
      </c>
      <c r="D277" s="35">
        <v>41375</v>
      </c>
      <c r="E277" s="36">
        <v>324</v>
      </c>
      <c r="F277" s="180">
        <v>0.30959752321981782</v>
      </c>
      <c r="G277" s="180">
        <v>14.487632508833915</v>
      </c>
      <c r="H277" s="181">
        <v>44253</v>
      </c>
      <c r="I277" s="186">
        <v>78.1404</v>
      </c>
      <c r="J277" s="182">
        <v>1.7663638248688329E-2</v>
      </c>
      <c r="K277" s="182">
        <v>-0.19529129567918968</v>
      </c>
      <c r="L277" s="182">
        <v>1.6754106551746473</v>
      </c>
      <c r="M277" s="182">
        <v>10.887621491142863</v>
      </c>
      <c r="N277" s="182">
        <v>11.610806796026418</v>
      </c>
      <c r="O277" s="182">
        <v>1.7055837563452414</v>
      </c>
      <c r="P277" s="182">
        <v>26.679171320786654</v>
      </c>
      <c r="Q277" s="182">
        <v>5.3852191715421771</v>
      </c>
      <c r="R277" s="182">
        <v>8.3705324690001923</v>
      </c>
      <c r="S277" s="182">
        <v>88.483126848204137</v>
      </c>
      <c r="T277" s="8"/>
      <c r="U277" s="8"/>
      <c r="V277" s="8"/>
      <c r="W277" s="8"/>
      <c r="X277" s="8"/>
      <c r="Y277" s="50"/>
      <c r="Z277" s="51"/>
      <c r="AA277" s="8"/>
      <c r="AB277" s="8"/>
      <c r="AC277" s="13"/>
      <c r="AE277" s="8"/>
    </row>
    <row r="278" spans="2:32" s="10" customFormat="1" ht="12" customHeight="1" x14ac:dyDescent="0.2">
      <c r="B278" s="28">
        <f t="shared" si="13"/>
        <v>210</v>
      </c>
      <c r="C278" s="166" t="s">
        <v>209</v>
      </c>
      <c r="D278" s="35">
        <v>41375</v>
      </c>
      <c r="E278" s="36">
        <v>163</v>
      </c>
      <c r="F278" s="180">
        <v>2.515723270440251</v>
      </c>
      <c r="G278" s="180">
        <v>13.194444444444443</v>
      </c>
      <c r="H278" s="181">
        <v>44253</v>
      </c>
      <c r="I278" s="186">
        <v>67.567700000000002</v>
      </c>
      <c r="J278" s="182">
        <v>9.620906674245866E-3</v>
      </c>
      <c r="K278" s="182">
        <v>1.495020545430048E-2</v>
      </c>
      <c r="L278" s="182">
        <v>0.88902426824224445</v>
      </c>
      <c r="M278" s="182">
        <v>4.472509512934697</v>
      </c>
      <c r="N278" s="182">
        <v>5.6977351725604919</v>
      </c>
      <c r="O278" s="182">
        <v>0.87742609734247079</v>
      </c>
      <c r="P278" s="182">
        <v>11.495278986954126</v>
      </c>
      <c r="Q278" s="182">
        <v>2.3945407925125783</v>
      </c>
      <c r="R278" s="182">
        <v>8.3318336763543286</v>
      </c>
      <c r="S278" s="182">
        <v>87.953069594907248</v>
      </c>
      <c r="T278" s="8"/>
      <c r="U278" s="8"/>
      <c r="V278" s="8"/>
      <c r="W278" s="8"/>
      <c r="X278" s="8"/>
      <c r="Y278" s="50"/>
      <c r="Z278" s="51"/>
      <c r="AA278" s="8"/>
      <c r="AB278" s="8"/>
      <c r="AC278" s="13"/>
      <c r="AE278" s="8"/>
    </row>
    <row r="279" spans="2:32" s="10" customFormat="1" x14ac:dyDescent="0.2">
      <c r="B279" s="28">
        <f t="shared" si="13"/>
        <v>211</v>
      </c>
      <c r="C279" s="166" t="s">
        <v>208</v>
      </c>
      <c r="D279" s="35">
        <v>41375</v>
      </c>
      <c r="E279" s="36">
        <v>145</v>
      </c>
      <c r="F279" s="180">
        <v>5.8394160583941535</v>
      </c>
      <c r="G279" s="180">
        <v>21.848739495798309</v>
      </c>
      <c r="H279" s="181">
        <v>44253</v>
      </c>
      <c r="I279" s="186">
        <v>70.600300000000004</v>
      </c>
      <c r="J279" s="182">
        <v>1.4166252303793314E-2</v>
      </c>
      <c r="K279" s="182">
        <v>-8.0812483901182564E-2</v>
      </c>
      <c r="L279" s="182">
        <v>1.2799086476320998</v>
      </c>
      <c r="M279" s="182">
        <v>7.7998839552922972</v>
      </c>
      <c r="N279" s="182">
        <v>8.8138874289669822</v>
      </c>
      <c r="O279" s="182">
        <v>1.2916786226685906</v>
      </c>
      <c r="P279" s="182">
        <v>19.360090618607416</v>
      </c>
      <c r="Q279" s="182">
        <v>3.9664658031302036</v>
      </c>
      <c r="R279" s="182">
        <v>8.4833274972126347</v>
      </c>
      <c r="S279" s="182">
        <v>90.035533962951519</v>
      </c>
      <c r="T279" s="8"/>
      <c r="U279" s="8"/>
      <c r="V279" s="8"/>
      <c r="W279" s="8"/>
      <c r="X279" s="8"/>
      <c r="Y279" s="50"/>
      <c r="Z279" s="51"/>
      <c r="AA279" s="8"/>
      <c r="AB279" s="8"/>
      <c r="AC279" s="13"/>
      <c r="AE279" s="8"/>
    </row>
    <row r="280" spans="2:32" s="10" customFormat="1" x14ac:dyDescent="0.2">
      <c r="B280" s="28">
        <f t="shared" si="13"/>
        <v>212</v>
      </c>
      <c r="C280" s="166" t="s">
        <v>212</v>
      </c>
      <c r="D280" s="35">
        <v>42194</v>
      </c>
      <c r="E280" s="36">
        <v>172</v>
      </c>
      <c r="F280" s="180">
        <v>-16.90821256038647</v>
      </c>
      <c r="G280" s="180">
        <v>-45.911949685534594</v>
      </c>
      <c r="H280" s="181">
        <v>44253</v>
      </c>
      <c r="I280" s="186">
        <v>63.548299999999998</v>
      </c>
      <c r="J280" s="182">
        <v>-6.4790570770323352E-2</v>
      </c>
      <c r="K280" s="182">
        <v>-0.34296736556527208</v>
      </c>
      <c r="L280" s="182">
        <v>1.8147706663077745</v>
      </c>
      <c r="M280" s="182">
        <v>12.008396888709472</v>
      </c>
      <c r="N280" s="182">
        <v>12.552957095896588</v>
      </c>
      <c r="O280" s="182">
        <v>1.7586869495596069</v>
      </c>
      <c r="P280" s="182">
        <v>27.153310376427786</v>
      </c>
      <c r="Q280" s="182">
        <v>5.8478548371514671</v>
      </c>
      <c r="R280" s="182">
        <v>5.1186235476924136</v>
      </c>
      <c r="S280" s="182">
        <v>32.524773869241507</v>
      </c>
      <c r="T280" s="8"/>
      <c r="U280" s="8"/>
      <c r="V280" s="8"/>
      <c r="W280" s="8"/>
      <c r="X280" s="8"/>
      <c r="Y280" s="8"/>
      <c r="Z280" s="50"/>
      <c r="AA280" s="51"/>
      <c r="AB280" s="8"/>
      <c r="AC280" s="8"/>
      <c r="AD280" s="13"/>
      <c r="AF280" s="8"/>
    </row>
    <row r="281" spans="2:32" s="10" customFormat="1" x14ac:dyDescent="0.2">
      <c r="B281" s="28">
        <f t="shared" si="13"/>
        <v>213</v>
      </c>
      <c r="C281" s="166" t="s">
        <v>234</v>
      </c>
      <c r="D281" s="35">
        <v>42964</v>
      </c>
      <c r="E281" s="36">
        <v>85</v>
      </c>
      <c r="F281" s="180">
        <v>2.4096385542168752</v>
      </c>
      <c r="G281" s="180">
        <v>-56.632653061224488</v>
      </c>
      <c r="H281" s="181">
        <v>44253</v>
      </c>
      <c r="I281" s="186">
        <v>53.630099999999999</v>
      </c>
      <c r="J281" s="182">
        <v>-5.4231147687633374E-2</v>
      </c>
      <c r="K281" s="182">
        <v>-0.31672568098811693</v>
      </c>
      <c r="L281" s="182">
        <v>1.7621922757269814</v>
      </c>
      <c r="M281" s="182">
        <v>11.814633658164375</v>
      </c>
      <c r="N281" s="182">
        <v>12.667803916790321</v>
      </c>
      <c r="O281" s="182">
        <v>1.7069979139009872</v>
      </c>
      <c r="P281" s="182">
        <v>27.182589558857817</v>
      </c>
      <c r="Q281" s="182">
        <v>5.6398952861017593</v>
      </c>
      <c r="R281" s="182">
        <v>3.0202028542856807</v>
      </c>
      <c r="S281" s="182">
        <v>11.079917005769735</v>
      </c>
      <c r="T281" s="8"/>
      <c r="U281" s="8"/>
      <c r="V281" s="8"/>
      <c r="W281" s="8"/>
      <c r="X281" s="8"/>
      <c r="Y281" s="50"/>
      <c r="Z281" s="51"/>
      <c r="AA281" s="8"/>
      <c r="AB281" s="8"/>
      <c r="AC281" s="13"/>
      <c r="AE281" s="8"/>
    </row>
    <row r="282" spans="2:32" s="10" customFormat="1" x14ac:dyDescent="0.2">
      <c r="B282" s="28">
        <f t="shared" si="13"/>
        <v>214</v>
      </c>
      <c r="C282" s="166" t="s">
        <v>221</v>
      </c>
      <c r="D282" s="35">
        <v>42662</v>
      </c>
      <c r="E282" s="36">
        <v>874</v>
      </c>
      <c r="F282" s="180">
        <v>1.8648018648018683</v>
      </c>
      <c r="G282" s="180">
        <v>10.214375788146279</v>
      </c>
      <c r="H282" s="181">
        <v>44253</v>
      </c>
      <c r="I282" s="186">
        <v>46.5657</v>
      </c>
      <c r="J282" s="182">
        <v>-8.1598471102339865E-3</v>
      </c>
      <c r="K282" s="182">
        <v>-0.22498055525201899</v>
      </c>
      <c r="L282" s="182">
        <v>1.760485663274336</v>
      </c>
      <c r="M282" s="182">
        <v>11.39320144487237</v>
      </c>
      <c r="N282" s="182">
        <v>12.057186447937941</v>
      </c>
      <c r="O282" s="182">
        <v>1.7607080419580479</v>
      </c>
      <c r="P282" s="182">
        <v>26.289453843274636</v>
      </c>
      <c r="Q282" s="182">
        <v>5.6318762334686578</v>
      </c>
      <c r="R282" s="182">
        <v>1.625657832293359</v>
      </c>
      <c r="S282" s="182">
        <v>7.2820386200322718</v>
      </c>
      <c r="T282" s="8"/>
      <c r="U282" s="8"/>
      <c r="V282" s="8"/>
      <c r="W282" s="8"/>
      <c r="X282" s="8"/>
      <c r="Y282" s="50"/>
      <c r="Z282" s="51"/>
      <c r="AA282" s="8"/>
      <c r="AB282" s="8"/>
      <c r="AC282" s="13"/>
      <c r="AE282" s="8"/>
    </row>
    <row r="283" spans="2:32" s="10" customFormat="1" ht="12" customHeight="1" x14ac:dyDescent="0.2">
      <c r="B283" s="28">
        <f t="shared" si="13"/>
        <v>215</v>
      </c>
      <c r="C283" s="166" t="s">
        <v>223</v>
      </c>
      <c r="D283" s="35">
        <v>42725</v>
      </c>
      <c r="E283" s="36">
        <v>464</v>
      </c>
      <c r="F283" s="180">
        <v>2.4282560706401668</v>
      </c>
      <c r="G283" s="180">
        <v>2.4282560706401668</v>
      </c>
      <c r="H283" s="181">
        <v>44253</v>
      </c>
      <c r="I283" s="186">
        <v>46.334099999999999</v>
      </c>
      <c r="J283" s="182">
        <v>-4.5320936977955029E-3</v>
      </c>
      <c r="K283" s="182">
        <v>-0.20697735525585514</v>
      </c>
      <c r="L283" s="182">
        <v>1.8291584069201949</v>
      </c>
      <c r="M283" s="182">
        <v>11.249276691581356</v>
      </c>
      <c r="N283" s="182">
        <v>11.887306393891706</v>
      </c>
      <c r="O283" s="182">
        <v>1.8555726533304062</v>
      </c>
      <c r="P283" s="182">
        <v>25.943130821942194</v>
      </c>
      <c r="Q283" s="182">
        <v>5.6828290293002848</v>
      </c>
      <c r="R283" s="182">
        <v>-0.705144817249026</v>
      </c>
      <c r="S283" s="182">
        <v>-2.9189565250036797</v>
      </c>
      <c r="T283" s="8"/>
      <c r="U283" s="8"/>
      <c r="V283" s="8"/>
      <c r="W283" s="8"/>
      <c r="X283" s="8"/>
      <c r="Y283" s="50"/>
      <c r="Z283" s="51"/>
      <c r="AA283" s="8"/>
      <c r="AB283" s="8"/>
      <c r="AC283" s="13"/>
      <c r="AE283" s="8"/>
    </row>
    <row r="284" spans="2:32" s="10" customFormat="1" ht="12" customHeight="1" x14ac:dyDescent="0.2">
      <c r="B284" s="28">
        <f t="shared" si="13"/>
        <v>216</v>
      </c>
      <c r="C284" s="166" t="s">
        <v>224</v>
      </c>
      <c r="D284" s="35">
        <v>42787</v>
      </c>
      <c r="E284" s="36">
        <v>538</v>
      </c>
      <c r="F284" s="180">
        <v>-2.5362318840579712</v>
      </c>
      <c r="G284" s="180">
        <v>-27.882037533512062</v>
      </c>
      <c r="H284" s="181">
        <v>44253</v>
      </c>
      <c r="I284" s="186">
        <v>45.064999999999998</v>
      </c>
      <c r="J284" s="182">
        <v>-1.1093854004884385E-2</v>
      </c>
      <c r="K284" s="182">
        <v>-0.23576812813389525</v>
      </c>
      <c r="L284" s="182">
        <v>1.7420202558394493</v>
      </c>
      <c r="M284" s="182">
        <v>11.437798593457838</v>
      </c>
      <c r="N284" s="182">
        <v>12.168956590999457</v>
      </c>
      <c r="O284" s="182">
        <v>1.7268623024830676</v>
      </c>
      <c r="P284" s="182">
        <v>26.519909373955898</v>
      </c>
      <c r="Q284" s="182">
        <v>5.6432953487881132</v>
      </c>
      <c r="R284" s="182">
        <v>-1.2181285101816486</v>
      </c>
      <c r="S284" s="182">
        <v>-4.8033858002143326</v>
      </c>
      <c r="T284" s="8"/>
      <c r="U284" s="8"/>
      <c r="V284" s="8"/>
      <c r="W284" s="8"/>
      <c r="X284" s="8"/>
      <c r="Y284" s="50"/>
      <c r="Z284" s="51"/>
      <c r="AA284" s="8"/>
      <c r="AB284" s="8"/>
      <c r="AC284" s="13"/>
      <c r="AE284" s="8"/>
    </row>
    <row r="285" spans="2:32" s="10" customFormat="1" ht="12" customHeight="1" x14ac:dyDescent="0.2">
      <c r="B285" s="28">
        <f t="shared" si="13"/>
        <v>217</v>
      </c>
      <c r="C285" s="166" t="s">
        <v>225</v>
      </c>
      <c r="D285" s="35">
        <v>42849</v>
      </c>
      <c r="E285" s="36">
        <v>277</v>
      </c>
      <c r="F285" s="180">
        <v>-12.341772151898734</v>
      </c>
      <c r="G285" s="180">
        <v>-63.115845539280954</v>
      </c>
      <c r="H285" s="181">
        <v>44253</v>
      </c>
      <c r="I285" s="186">
        <v>45.9739</v>
      </c>
      <c r="J285" s="182">
        <v>-3.8267940815139845E-2</v>
      </c>
      <c r="K285" s="182">
        <v>-0.28067405153209268</v>
      </c>
      <c r="L285" s="182">
        <v>1.7952709180725002</v>
      </c>
      <c r="M285" s="182">
        <v>11.723264754628303</v>
      </c>
      <c r="N285" s="182">
        <v>12.29250730315683</v>
      </c>
      <c r="O285" s="182">
        <v>1.7797210537967789</v>
      </c>
      <c r="P285" s="182">
        <v>26.6578874143542</v>
      </c>
      <c r="Q285" s="182">
        <v>5.7396316331787656</v>
      </c>
      <c r="R285" s="182">
        <v>-0.78348295002268475</v>
      </c>
      <c r="S285" s="182">
        <v>-2.9802812850264759</v>
      </c>
      <c r="T285" s="8"/>
      <c r="U285" s="8"/>
      <c r="V285" s="8"/>
      <c r="W285" s="8"/>
      <c r="X285" s="8"/>
      <c r="Y285" s="50"/>
      <c r="Z285" s="51"/>
      <c r="AA285" s="8"/>
      <c r="AB285" s="8"/>
      <c r="AC285" s="13"/>
      <c r="AE285" s="8"/>
    </row>
    <row r="286" spans="2:32" s="10" customFormat="1" ht="12" customHeight="1" x14ac:dyDescent="0.2">
      <c r="B286" s="28">
        <f t="shared" si="13"/>
        <v>218</v>
      </c>
      <c r="C286" s="166" t="s">
        <v>210</v>
      </c>
      <c r="D286" s="35">
        <v>42382</v>
      </c>
      <c r="E286" s="36">
        <v>18</v>
      </c>
      <c r="F286" s="180">
        <v>5.8823529411764719</v>
      </c>
      <c r="G286" s="180">
        <v>0</v>
      </c>
      <c r="H286" s="181">
        <v>44253</v>
      </c>
      <c r="I286" s="186">
        <v>137.2285</v>
      </c>
      <c r="J286" s="182">
        <v>-6.1392674244509227E-2</v>
      </c>
      <c r="K286" s="182">
        <v>-0.35362758730861366</v>
      </c>
      <c r="L286" s="182">
        <v>2.2025588529475115</v>
      </c>
      <c r="M286" s="182">
        <v>9.6567386132901945</v>
      </c>
      <c r="N286" s="182">
        <v>11.1953365998958</v>
      </c>
      <c r="O286" s="182">
        <v>2.391448060562551</v>
      </c>
      <c r="P286" s="182">
        <v>28.353377368479027</v>
      </c>
      <c r="Q286" s="182">
        <v>5.3760575731374827</v>
      </c>
      <c r="R286" s="182">
        <v>10.00975010714491</v>
      </c>
      <c r="S286" s="182">
        <v>63.071232767502885</v>
      </c>
      <c r="T286" s="8"/>
      <c r="U286" s="8"/>
      <c r="V286" s="8"/>
      <c r="W286" s="8"/>
      <c r="X286" s="8"/>
      <c r="Y286" s="50"/>
      <c r="Z286" s="51"/>
      <c r="AA286" s="8"/>
      <c r="AB286" s="8"/>
      <c r="AC286" s="13"/>
      <c r="AE286" s="8"/>
    </row>
    <row r="287" spans="2:32" s="10" customFormat="1" ht="12" customHeight="1" x14ac:dyDescent="0.2">
      <c r="B287" s="28">
        <f t="shared" si="13"/>
        <v>219</v>
      </c>
      <c r="C287" s="166" t="s">
        <v>211</v>
      </c>
      <c r="D287" s="35">
        <v>42436</v>
      </c>
      <c r="E287" s="36">
        <v>25</v>
      </c>
      <c r="F287" s="180">
        <v>0</v>
      </c>
      <c r="G287" s="180">
        <v>8.6956521739130377</v>
      </c>
      <c r="H287" s="181">
        <v>44253</v>
      </c>
      <c r="I287" s="185">
        <v>133.8716</v>
      </c>
      <c r="J287" s="182">
        <v>-6.6810439747055916E-2</v>
      </c>
      <c r="K287" s="182">
        <v>-0.38759603400487785</v>
      </c>
      <c r="L287" s="182">
        <v>2.072612736393209</v>
      </c>
      <c r="M287" s="182">
        <v>9.2004812692456639</v>
      </c>
      <c r="N287" s="182">
        <v>10.211322972862757</v>
      </c>
      <c r="O287" s="182">
        <v>2.2813034579025837</v>
      </c>
      <c r="P287" s="182">
        <v>26.8802447535877</v>
      </c>
      <c r="Q287" s="182">
        <v>5.0919573074422964</v>
      </c>
      <c r="R287" s="182">
        <v>8.2673171543382153</v>
      </c>
      <c r="S287" s="182">
        <v>48.663151716657808</v>
      </c>
      <c r="T287" s="8"/>
      <c r="U287" s="8"/>
      <c r="V287" s="8"/>
      <c r="W287" s="8"/>
      <c r="X287" s="8"/>
      <c r="Y287" s="50"/>
      <c r="Z287" s="51"/>
      <c r="AA287" s="8"/>
      <c r="AB287" s="8"/>
      <c r="AC287" s="13"/>
      <c r="AE287" s="8"/>
    </row>
    <row r="288" spans="2:32" s="10" customFormat="1" ht="12" customHeight="1" x14ac:dyDescent="0.2">
      <c r="B288" s="28">
        <f t="shared" si="13"/>
        <v>220</v>
      </c>
      <c r="C288" s="166" t="s">
        <v>217</v>
      </c>
      <c r="D288" s="35">
        <v>42550</v>
      </c>
      <c r="E288" s="36">
        <v>146</v>
      </c>
      <c r="F288" s="180">
        <v>2.8169014084507005</v>
      </c>
      <c r="G288" s="180">
        <v>14.960629921259837</v>
      </c>
      <c r="H288" s="181">
        <v>44253</v>
      </c>
      <c r="I288" s="186">
        <v>126.6268</v>
      </c>
      <c r="J288" s="182">
        <v>-6.4951925315559489E-2</v>
      </c>
      <c r="K288" s="182">
        <v>-0.37457839278254301</v>
      </c>
      <c r="L288" s="182">
        <v>2.1132814327025518</v>
      </c>
      <c r="M288" s="182">
        <v>9.4555264638738876</v>
      </c>
      <c r="N288" s="182">
        <v>10.852490589162112</v>
      </c>
      <c r="O288" s="182">
        <v>2.3135253931894306</v>
      </c>
      <c r="P288" s="182">
        <v>27.66226866111019</v>
      </c>
      <c r="Q288" s="182">
        <v>5.1992838657954232</v>
      </c>
      <c r="R288" s="182">
        <v>8.5748685582361936</v>
      </c>
      <c r="S288" s="182">
        <v>46.858787467329542</v>
      </c>
      <c r="T288" s="8"/>
      <c r="U288" s="8"/>
      <c r="V288" s="8"/>
      <c r="W288" s="8"/>
      <c r="X288" s="8"/>
      <c r="Y288" s="50"/>
      <c r="Z288" s="51"/>
      <c r="AA288" s="8"/>
      <c r="AB288" s="8"/>
      <c r="AC288" s="13"/>
      <c r="AE288" s="8"/>
    </row>
    <row r="289" spans="2:31" s="10" customFormat="1" ht="11.25" customHeight="1" x14ac:dyDescent="0.2">
      <c r="B289" s="28">
        <f t="shared" si="13"/>
        <v>221</v>
      </c>
      <c r="C289" s="166" t="s">
        <v>220</v>
      </c>
      <c r="D289" s="35">
        <v>42644</v>
      </c>
      <c r="E289" s="36">
        <v>150</v>
      </c>
      <c r="F289" s="180">
        <v>2.7397260273972712</v>
      </c>
      <c r="G289" s="180">
        <v>9.4890510948905096</v>
      </c>
      <c r="H289" s="181">
        <v>44253</v>
      </c>
      <c r="I289" s="186">
        <v>113.711</v>
      </c>
      <c r="J289" s="182">
        <v>-6.4947106338364424E-2</v>
      </c>
      <c r="K289" s="182">
        <v>-0.37428310591898217</v>
      </c>
      <c r="L289" s="182">
        <v>2.0314588997460747</v>
      </c>
      <c r="M289" s="182">
        <v>9.2049839521657795</v>
      </c>
      <c r="N289" s="182">
        <v>10.410713366754321</v>
      </c>
      <c r="O289" s="182">
        <v>2.2299618989738423</v>
      </c>
      <c r="P289" s="182">
        <v>27.026559052699174</v>
      </c>
      <c r="Q289" s="182">
        <v>5.1043223552922345</v>
      </c>
      <c r="R289" s="182">
        <v>6.8048163193410227</v>
      </c>
      <c r="S289" s="182">
        <v>33.742572113041433</v>
      </c>
      <c r="T289" s="8"/>
      <c r="U289" s="8"/>
      <c r="V289" s="8"/>
      <c r="W289" s="8"/>
      <c r="X289" s="8"/>
      <c r="Y289" s="50"/>
      <c r="Z289" s="51"/>
      <c r="AA289" s="8"/>
      <c r="AB289" s="8"/>
      <c r="AC289" s="13"/>
      <c r="AE289" s="8"/>
    </row>
    <row r="290" spans="2:31" s="10" customFormat="1" ht="11.25" customHeight="1" x14ac:dyDescent="0.2">
      <c r="B290" s="28">
        <f t="shared" si="13"/>
        <v>222</v>
      </c>
      <c r="C290" s="166" t="s">
        <v>227</v>
      </c>
      <c r="D290" s="35">
        <v>42748</v>
      </c>
      <c r="E290" s="36">
        <v>114</v>
      </c>
      <c r="F290" s="180">
        <v>-0.86956521739129933</v>
      </c>
      <c r="G290" s="180">
        <v>-14.28571428571429</v>
      </c>
      <c r="H290" s="181">
        <v>44253</v>
      </c>
      <c r="I290" s="186">
        <v>104.39409999999999</v>
      </c>
      <c r="J290" s="182">
        <v>-6.7199990810262733E-2</v>
      </c>
      <c r="K290" s="182">
        <v>-0.38921012957767731</v>
      </c>
      <c r="L290" s="182">
        <v>2.1211887030365473</v>
      </c>
      <c r="M290" s="182">
        <v>9.3071274578478977</v>
      </c>
      <c r="N290" s="182">
        <v>10.49461837510821</v>
      </c>
      <c r="O290" s="182">
        <v>2.3296003136717092</v>
      </c>
      <c r="P290" s="182">
        <v>27.312827980160613</v>
      </c>
      <c r="Q290" s="182">
        <v>5.1582852589770134</v>
      </c>
      <c r="R290" s="182">
        <v>3.9910957891867493</v>
      </c>
      <c r="S290" s="182">
        <v>17.536610939850327</v>
      </c>
      <c r="T290" s="8"/>
      <c r="U290" s="8"/>
      <c r="V290" s="8"/>
      <c r="W290" s="8"/>
      <c r="X290" s="8"/>
      <c r="Y290" s="50"/>
      <c r="Z290" s="51"/>
      <c r="AA290" s="8"/>
      <c r="AB290" s="8"/>
      <c r="AC290" s="13"/>
      <c r="AE290" s="8"/>
    </row>
    <row r="291" spans="2:31" s="10" customFormat="1" ht="11.25" customHeight="1" x14ac:dyDescent="0.2">
      <c r="B291" s="28">
        <f t="shared" si="13"/>
        <v>223</v>
      </c>
      <c r="C291" s="166" t="s">
        <v>229</v>
      </c>
      <c r="D291" s="35">
        <v>42882</v>
      </c>
      <c r="E291" s="36">
        <v>138</v>
      </c>
      <c r="F291" s="180">
        <v>-9.8039215686274499</v>
      </c>
      <c r="G291" s="180">
        <v>-1.4285714285714235</v>
      </c>
      <c r="H291" s="181">
        <v>44253</v>
      </c>
      <c r="I291" s="186">
        <v>102.2594</v>
      </c>
      <c r="J291" s="182">
        <v>-6.6941664980912918E-2</v>
      </c>
      <c r="K291" s="182">
        <v>-0.38556254334900508</v>
      </c>
      <c r="L291" s="182">
        <v>2.0586506342024302</v>
      </c>
      <c r="M291" s="182">
        <v>9.2770637574389969</v>
      </c>
      <c r="N291" s="182">
        <v>10.707009031129422</v>
      </c>
      <c r="O291" s="182">
        <v>2.2644109561367864</v>
      </c>
      <c r="P291" s="182">
        <v>27.505168316288618</v>
      </c>
      <c r="Q291" s="182">
        <v>5.1427290589844965</v>
      </c>
      <c r="R291" s="182">
        <v>3.662002893796612</v>
      </c>
      <c r="S291" s="182">
        <v>14.464224239339307</v>
      </c>
      <c r="T291" s="8"/>
      <c r="U291" s="8"/>
      <c r="V291" s="8"/>
      <c r="W291" s="8"/>
      <c r="X291" s="8"/>
      <c r="Y291" s="50"/>
      <c r="Z291" s="51"/>
      <c r="AA291" s="8"/>
      <c r="AB291" s="8"/>
      <c r="AC291" s="13"/>
      <c r="AE291" s="8"/>
    </row>
    <row r="292" spans="2:31" s="10" customFormat="1" ht="11.25" customHeight="1" x14ac:dyDescent="0.2">
      <c r="B292" s="28">
        <f t="shared" si="13"/>
        <v>224</v>
      </c>
      <c r="C292" s="166" t="s">
        <v>232</v>
      </c>
      <c r="D292" s="35">
        <v>42915</v>
      </c>
      <c r="E292" s="36">
        <v>36</v>
      </c>
      <c r="F292" s="180">
        <v>2.857142857142847</v>
      </c>
      <c r="G292" s="180">
        <v>2.857142857142847</v>
      </c>
      <c r="H292" s="181">
        <v>44253</v>
      </c>
      <c r="I292" s="186">
        <v>106.7662</v>
      </c>
      <c r="J292" s="182">
        <v>-7.1320000299501807E-2</v>
      </c>
      <c r="K292" s="182">
        <v>-0.41924830038886363</v>
      </c>
      <c r="L292" s="182">
        <v>1.8754645722785623</v>
      </c>
      <c r="M292" s="182">
        <v>8.4711495282855367</v>
      </c>
      <c r="N292" s="182">
        <v>9.4977303821121026</v>
      </c>
      <c r="O292" s="182">
        <v>2.1050044422086689</v>
      </c>
      <c r="P292" s="182">
        <v>26.158532694620874</v>
      </c>
      <c r="Q292" s="182">
        <v>4.7399018586426589</v>
      </c>
      <c r="R292" s="182">
        <v>3.7736004775889231</v>
      </c>
      <c r="S292" s="182">
        <v>14.543527612495932</v>
      </c>
      <c r="T292" s="8"/>
      <c r="U292" s="8"/>
      <c r="V292" s="8"/>
      <c r="W292" s="8"/>
      <c r="X292" s="8"/>
      <c r="Y292" s="50"/>
      <c r="Z292" s="51"/>
      <c r="AA292" s="8"/>
      <c r="AB292" s="8"/>
      <c r="AC292" s="13"/>
      <c r="AE292" s="8"/>
    </row>
    <row r="293" spans="2:31" s="10" customFormat="1" ht="11.25" customHeight="1" x14ac:dyDescent="0.2">
      <c r="B293" s="28">
        <f t="shared" si="13"/>
        <v>225</v>
      </c>
      <c r="C293" s="166" t="s">
        <v>235</v>
      </c>
      <c r="D293" s="35">
        <v>43042</v>
      </c>
      <c r="E293" s="36">
        <v>71</v>
      </c>
      <c r="F293" s="180">
        <v>0</v>
      </c>
      <c r="G293" s="180">
        <v>-41.322314049586772</v>
      </c>
      <c r="H293" s="181">
        <v>44253</v>
      </c>
      <c r="I293" s="186">
        <v>123.3991</v>
      </c>
      <c r="J293" s="182">
        <v>-6.7378077667801239E-2</v>
      </c>
      <c r="K293" s="182">
        <v>-0.39117333434500745</v>
      </c>
      <c r="L293" s="182">
        <v>2.017042095977728</v>
      </c>
      <c r="M293" s="182">
        <v>9.0346563085932363</v>
      </c>
      <c r="N293" s="182">
        <v>10.186818917268091</v>
      </c>
      <c r="O293" s="182">
        <v>2.2299378497093292</v>
      </c>
      <c r="P293" s="182">
        <v>27.232881175582513</v>
      </c>
      <c r="Q293" s="182">
        <v>5.0299856838148749</v>
      </c>
      <c r="R293" s="182">
        <v>8.7970364757889552</v>
      </c>
      <c r="S293" s="182">
        <v>32.308797550373811</v>
      </c>
      <c r="T293" s="8"/>
      <c r="U293" s="8"/>
      <c r="V293" s="8"/>
      <c r="W293" s="8"/>
      <c r="X293" s="8"/>
      <c r="Y293" s="50"/>
      <c r="Z293" s="51"/>
      <c r="AA293" s="8"/>
      <c r="AB293" s="8"/>
      <c r="AC293" s="13"/>
      <c r="AE293" s="8"/>
    </row>
    <row r="294" spans="2:31" customFormat="1" ht="11.25" customHeight="1" x14ac:dyDescent="0.2">
      <c r="B294" s="28"/>
      <c r="C294" s="166"/>
      <c r="D294" s="22" t="s">
        <v>23</v>
      </c>
      <c r="E294" s="110">
        <v>6051.478729299999</v>
      </c>
      <c r="F294" s="184"/>
      <c r="G294" s="184"/>
      <c r="H294" s="184"/>
      <c r="I294" s="183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</row>
    <row r="295" spans="2:31" customFormat="1" ht="11.25" customHeight="1" x14ac:dyDescent="0.2">
      <c r="B295" s="21"/>
      <c r="C295" s="163"/>
      <c r="D295" s="78"/>
      <c r="E295" s="111"/>
      <c r="F295" s="102"/>
      <c r="G295" s="102"/>
      <c r="H295" s="102"/>
      <c r="I295" s="25"/>
      <c r="J295" s="26"/>
      <c r="K295" s="26"/>
      <c r="L295" s="26"/>
      <c r="M295" s="26"/>
      <c r="N295" s="26"/>
      <c r="O295" s="26"/>
      <c r="P295" s="26"/>
      <c r="Q295" s="26"/>
      <c r="R295" s="26"/>
      <c r="S295" s="27"/>
    </row>
    <row r="296" spans="2:31" customFormat="1" ht="11.25" customHeight="1" x14ac:dyDescent="0.2">
      <c r="B296" s="196" t="s">
        <v>318</v>
      </c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8"/>
    </row>
    <row r="297" spans="2:31" customFormat="1" ht="11.25" customHeight="1" x14ac:dyDescent="0.2">
      <c r="B297" s="28">
        <v>226</v>
      </c>
      <c r="C297" s="166" t="s">
        <v>317</v>
      </c>
      <c r="D297" s="35">
        <v>43906</v>
      </c>
      <c r="E297" s="193">
        <v>27</v>
      </c>
      <c r="F297" s="184">
        <v>0</v>
      </c>
      <c r="G297" s="184">
        <v>3.8461538461538547</v>
      </c>
      <c r="H297" s="181">
        <v>44253</v>
      </c>
      <c r="I297" s="186">
        <v>500</v>
      </c>
      <c r="J297" s="182">
        <v>4.9719771832944515</v>
      </c>
      <c r="K297" s="182">
        <v>4.3563551661613964</v>
      </c>
      <c r="L297" s="182">
        <v>6.9342766370289501</v>
      </c>
      <c r="M297" s="182">
        <v>5.280758377037742</v>
      </c>
      <c r="N297" s="182">
        <v>5.1401084014071827</v>
      </c>
      <c r="O297" s="182">
        <v>7.0962874515851544</v>
      </c>
      <c r="P297" s="182">
        <v>5.3010254060284083</v>
      </c>
      <c r="Q297" s="182">
        <v>6.0781651497442102</v>
      </c>
      <c r="R297" s="182">
        <v>5.8862679556485498</v>
      </c>
      <c r="S297" s="182">
        <v>5.5880265383400962</v>
      </c>
    </row>
    <row r="298" spans="2:31" customFormat="1" ht="11.25" customHeight="1" x14ac:dyDescent="0.2">
      <c r="B298" s="28"/>
      <c r="C298" s="166"/>
      <c r="D298" s="22" t="s">
        <v>23</v>
      </c>
      <c r="E298" s="110">
        <v>27</v>
      </c>
      <c r="F298" s="184"/>
      <c r="G298" s="184"/>
      <c r="H298" s="184"/>
      <c r="I298" s="183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</row>
    <row r="299" spans="2:31" customFormat="1" ht="11.25" customHeight="1" x14ac:dyDescent="0.2">
      <c r="B299" s="21"/>
      <c r="C299" s="163"/>
      <c r="D299" s="78"/>
      <c r="E299" s="111"/>
      <c r="F299" s="102"/>
      <c r="G299" s="102"/>
      <c r="H299" s="102"/>
      <c r="I299" s="25"/>
      <c r="J299" s="26"/>
      <c r="K299" s="26"/>
      <c r="L299" s="26"/>
      <c r="M299" s="26"/>
      <c r="N299" s="26"/>
      <c r="O299" s="26"/>
      <c r="P299" s="26"/>
      <c r="Q299" s="26"/>
      <c r="R299" s="26"/>
      <c r="S299" s="27"/>
    </row>
    <row r="300" spans="2:31" customFormat="1" ht="11.25" customHeight="1" x14ac:dyDescent="0.2">
      <c r="B300" s="196" t="s">
        <v>300</v>
      </c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8"/>
    </row>
    <row r="301" spans="2:31" s="10" customFormat="1" ht="11.25" customHeight="1" x14ac:dyDescent="0.2">
      <c r="B301" s="28">
        <v>227</v>
      </c>
      <c r="C301" s="166" t="s">
        <v>262</v>
      </c>
      <c r="D301" s="35">
        <v>43552</v>
      </c>
      <c r="E301" s="193">
        <v>366.76396999999997</v>
      </c>
      <c r="F301" s="184">
        <v>-5.5930546852257512</v>
      </c>
      <c r="G301" s="182">
        <v>-3.209861002251102</v>
      </c>
      <c r="H301" s="181">
        <v>44253</v>
      </c>
      <c r="I301" s="182">
        <v>115.9897</v>
      </c>
      <c r="J301" s="182">
        <v>-4.2141149582985982E-2</v>
      </c>
      <c r="K301" s="182">
        <v>-7.0387709633890072E-2</v>
      </c>
      <c r="L301" s="182">
        <v>0.96877698543134105</v>
      </c>
      <c r="M301" s="182">
        <v>6.7774734758694111</v>
      </c>
      <c r="N301" s="182">
        <v>7.9904177924426945</v>
      </c>
      <c r="O301" s="182">
        <v>0.97580892287549847</v>
      </c>
      <c r="P301" s="182">
        <v>15.923044249556572</v>
      </c>
      <c r="Q301" s="182">
        <v>3.4908973457580705</v>
      </c>
      <c r="R301" s="182">
        <v>12.674831025657895</v>
      </c>
      <c r="S301" s="182">
        <v>25.75813147812638</v>
      </c>
      <c r="T301" s="8"/>
      <c r="U301" s="8"/>
      <c r="V301" s="8"/>
      <c r="W301" s="8"/>
      <c r="X301" s="8"/>
      <c r="Y301" s="50"/>
      <c r="Z301" s="51"/>
      <c r="AA301" s="8"/>
      <c r="AB301" s="8"/>
      <c r="AC301" s="13"/>
      <c r="AE301" s="8"/>
    </row>
    <row r="302" spans="2:31" s="10" customFormat="1" ht="11.25" customHeight="1" x14ac:dyDescent="0.2">
      <c r="B302" s="28">
        <f>1+B301</f>
        <v>228</v>
      </c>
      <c r="C302" s="166" t="s">
        <v>255</v>
      </c>
      <c r="D302" s="35">
        <v>43368</v>
      </c>
      <c r="E302" s="193">
        <v>494</v>
      </c>
      <c r="F302" s="184">
        <v>-0.80321285140562138</v>
      </c>
      <c r="G302" s="182">
        <v>-18.07628524046434</v>
      </c>
      <c r="H302" s="181">
        <v>44253</v>
      </c>
      <c r="I302" s="182">
        <v>110.0453</v>
      </c>
      <c r="J302" s="182">
        <v>1.3541712108655624E-2</v>
      </c>
      <c r="K302" s="182">
        <v>8.9952922515013078E-2</v>
      </c>
      <c r="L302" s="182">
        <v>0.4413951225656465</v>
      </c>
      <c r="M302" s="182">
        <v>1.3788293907062377</v>
      </c>
      <c r="N302" s="182">
        <v>2.6836043531124343</v>
      </c>
      <c r="O302" s="182">
        <v>0.40959374578000141</v>
      </c>
      <c r="P302" s="182">
        <v>4.2879778924685308</v>
      </c>
      <c r="Q302" s="182">
        <v>0.7996533919318205</v>
      </c>
      <c r="R302" s="182">
        <v>3.9718900168598026</v>
      </c>
      <c r="S302" s="182">
        <v>10.045300000000147</v>
      </c>
      <c r="T302" s="8"/>
      <c r="U302" s="8"/>
      <c r="V302" s="8"/>
      <c r="W302" s="8"/>
      <c r="X302" s="8"/>
      <c r="Y302" s="50"/>
      <c r="Z302" s="51"/>
      <c r="AA302" s="8"/>
      <c r="AB302" s="8"/>
      <c r="AC302" s="13"/>
      <c r="AE302" s="8"/>
    </row>
    <row r="303" spans="2:31" s="10" customFormat="1" ht="11.25" customHeight="1" x14ac:dyDescent="0.2">
      <c r="B303" s="28">
        <f t="shared" ref="B303:B330" si="14">1+B302</f>
        <v>229</v>
      </c>
      <c r="C303" s="166" t="s">
        <v>260</v>
      </c>
      <c r="D303" s="35">
        <v>43452</v>
      </c>
      <c r="E303" s="193">
        <v>146</v>
      </c>
      <c r="F303" s="184">
        <v>-2.0134228187919434</v>
      </c>
      <c r="G303" s="182">
        <v>-2.0134228187919434</v>
      </c>
      <c r="H303" s="181">
        <v>44253</v>
      </c>
      <c r="I303" s="182">
        <v>118.2804</v>
      </c>
      <c r="J303" s="182">
        <v>1.3782711744303455E-2</v>
      </c>
      <c r="K303" s="182">
        <v>0.10375954867136716</v>
      </c>
      <c r="L303" s="182">
        <v>0.47920296509491589</v>
      </c>
      <c r="M303" s="182">
        <v>1.5210075162026993</v>
      </c>
      <c r="N303" s="182">
        <v>2.8436682407339653</v>
      </c>
      <c r="O303" s="182">
        <v>0.44891033512863832</v>
      </c>
      <c r="P303" s="182">
        <v>5.5675351474083756</v>
      </c>
      <c r="Q303" s="182">
        <v>0.82729590597210301</v>
      </c>
      <c r="R303" s="182">
        <v>8.0386123387924826</v>
      </c>
      <c r="S303" s="182">
        <v>18.592654143890485</v>
      </c>
      <c r="T303" s="8"/>
      <c r="U303" s="8"/>
      <c r="V303" s="8"/>
      <c r="W303" s="8"/>
      <c r="X303" s="8"/>
      <c r="Y303" s="50"/>
      <c r="Z303" s="51"/>
      <c r="AA303" s="8"/>
      <c r="AB303" s="8"/>
      <c r="AC303" s="13"/>
      <c r="AE303" s="8"/>
    </row>
    <row r="304" spans="2:31" s="10" customFormat="1" ht="11.25" customHeight="1" x14ac:dyDescent="0.2">
      <c r="B304" s="28">
        <f t="shared" si="14"/>
        <v>230</v>
      </c>
      <c r="C304" s="166" t="s">
        <v>253</v>
      </c>
      <c r="D304" s="35">
        <v>43293</v>
      </c>
      <c r="E304" s="193">
        <v>63.05</v>
      </c>
      <c r="F304" s="184">
        <v>-7.2794117647058894</v>
      </c>
      <c r="G304" s="182">
        <v>-26.720130172013022</v>
      </c>
      <c r="H304" s="181">
        <v>44253</v>
      </c>
      <c r="I304" s="182">
        <v>104.21250000000001</v>
      </c>
      <c r="J304" s="182">
        <v>1.5835540711739426E-2</v>
      </c>
      <c r="K304" s="182">
        <v>0.12615150478660908</v>
      </c>
      <c r="L304" s="182">
        <v>0.53978177187339327</v>
      </c>
      <c r="M304" s="182">
        <v>1.4421158170367043</v>
      </c>
      <c r="N304" s="182">
        <v>2.8550194532559026</v>
      </c>
      <c r="O304" s="182">
        <v>0.50177351816234061</v>
      </c>
      <c r="P304" s="182">
        <v>3.9278416417432682</v>
      </c>
      <c r="Q304" s="182">
        <v>0.94618431414710269</v>
      </c>
      <c r="R304" s="182">
        <v>5.8117504036081069</v>
      </c>
      <c r="S304" s="182">
        <v>16.01857172932386</v>
      </c>
      <c r="T304" s="8"/>
      <c r="U304" s="8"/>
      <c r="V304" s="8"/>
      <c r="W304" s="8"/>
      <c r="X304" s="8"/>
      <c r="Y304" s="50"/>
      <c r="Z304" s="51"/>
      <c r="AA304" s="8"/>
      <c r="AB304" s="8"/>
      <c r="AC304" s="13"/>
      <c r="AE304" s="8"/>
    </row>
    <row r="305" spans="2:31" s="10" customFormat="1" ht="11.25" customHeight="1" x14ac:dyDescent="0.2">
      <c r="B305" s="28">
        <f t="shared" si="14"/>
        <v>231</v>
      </c>
      <c r="C305" s="166" t="s">
        <v>254</v>
      </c>
      <c r="D305" s="35">
        <v>43448</v>
      </c>
      <c r="E305" s="193">
        <v>28.72</v>
      </c>
      <c r="F305" s="184">
        <v>-1.5089163237311465</v>
      </c>
      <c r="G305" s="182">
        <v>-0.96551724137931005</v>
      </c>
      <c r="H305" s="181">
        <v>44253</v>
      </c>
      <c r="I305" s="182">
        <v>104.1681</v>
      </c>
      <c r="J305" s="182">
        <v>1.5842291429035704E-2</v>
      </c>
      <c r="K305" s="182">
        <v>0.12707152050399628</v>
      </c>
      <c r="L305" s="182">
        <v>0.53331789162820442</v>
      </c>
      <c r="M305" s="182">
        <v>1.4297009341790012</v>
      </c>
      <c r="N305" s="182">
        <v>2.8418514832716957</v>
      </c>
      <c r="O305" s="182">
        <v>0.49684958771134546</v>
      </c>
      <c r="P305" s="182">
        <v>3.8998306372944436</v>
      </c>
      <c r="Q305" s="182">
        <v>0.93113748957194264</v>
      </c>
      <c r="R305" s="182">
        <v>7.043848014440135</v>
      </c>
      <c r="S305" s="182">
        <v>16.197758385201343</v>
      </c>
      <c r="T305" s="8"/>
      <c r="U305" s="8"/>
      <c r="V305" s="8"/>
      <c r="W305" s="8"/>
      <c r="X305" s="8"/>
      <c r="Y305" s="50"/>
      <c r="Z305" s="51"/>
      <c r="AA305" s="8"/>
      <c r="AB305" s="8"/>
      <c r="AC305" s="13"/>
      <c r="AE305" s="8"/>
    </row>
    <row r="306" spans="2:31" s="10" customFormat="1" ht="11.25" customHeight="1" x14ac:dyDescent="0.2">
      <c r="B306" s="28">
        <f t="shared" si="14"/>
        <v>232</v>
      </c>
      <c r="C306" s="166" t="s">
        <v>261</v>
      </c>
      <c r="D306" s="35">
        <v>43472</v>
      </c>
      <c r="E306" s="193">
        <v>496</v>
      </c>
      <c r="F306" s="184">
        <v>1.0183299389002087</v>
      </c>
      <c r="G306" s="182">
        <v>8.7719298245614077</v>
      </c>
      <c r="H306" s="181">
        <v>44253</v>
      </c>
      <c r="I306" s="182">
        <v>549.58820000000003</v>
      </c>
      <c r="J306" s="182">
        <v>5.4407330396077924E-3</v>
      </c>
      <c r="K306" s="182">
        <v>5.275820938128728E-2</v>
      </c>
      <c r="L306" s="182">
        <v>0.87735447495929098</v>
      </c>
      <c r="M306" s="182">
        <v>3.4669125627456054</v>
      </c>
      <c r="N306" s="182">
        <v>4.794928548765065</v>
      </c>
      <c r="O306" s="182">
        <v>0.87518813553093544</v>
      </c>
      <c r="P306" s="182">
        <v>10.250596802343104</v>
      </c>
      <c r="Q306" s="182">
        <v>1.8919569812413384</v>
      </c>
      <c r="R306" s="182">
        <v>8.2684913965205951</v>
      </c>
      <c r="S306" s="182">
        <v>18.529106372037241</v>
      </c>
      <c r="T306" s="8"/>
      <c r="U306" s="8"/>
      <c r="V306" s="8"/>
      <c r="W306" s="8"/>
      <c r="X306" s="8"/>
      <c r="Y306" s="50"/>
      <c r="Z306" s="51"/>
      <c r="AA306" s="8"/>
      <c r="AB306" s="8"/>
      <c r="AC306" s="13"/>
      <c r="AE306" s="8"/>
    </row>
    <row r="307" spans="2:31" s="10" customFormat="1" ht="11.25" customHeight="1" x14ac:dyDescent="0.2">
      <c r="B307" s="28">
        <f t="shared" si="14"/>
        <v>233</v>
      </c>
      <c r="C307" s="166" t="s">
        <v>266</v>
      </c>
      <c r="D307" s="35">
        <v>43819</v>
      </c>
      <c r="E307" s="193">
        <v>633.25</v>
      </c>
      <c r="F307" s="184">
        <v>-6.0041561525901788</v>
      </c>
      <c r="G307" s="182">
        <v>-14.346967483633611</v>
      </c>
      <c r="H307" s="181">
        <v>44253</v>
      </c>
      <c r="I307" s="182">
        <v>118.48</v>
      </c>
      <c r="J307" s="182">
        <v>-0.82035827892180668</v>
      </c>
      <c r="K307" s="182">
        <v>-1.0522799398697158</v>
      </c>
      <c r="L307" s="182">
        <v>0.67980965329708098</v>
      </c>
      <c r="M307" s="182">
        <v>10.716483328311522</v>
      </c>
      <c r="N307" s="182">
        <v>12.020257272356583</v>
      </c>
      <c r="O307" s="182">
        <v>1.6883336147222039E-2</v>
      </c>
      <c r="P307" s="182">
        <v>18.542022823852598</v>
      </c>
      <c r="Q307" s="182">
        <v>4.6830734172080168</v>
      </c>
      <c r="R307" s="182">
        <v>21.738906235118229</v>
      </c>
      <c r="S307" s="182">
        <v>26.419222553122147</v>
      </c>
      <c r="T307" s="8"/>
      <c r="U307" s="8"/>
      <c r="V307" s="8"/>
      <c r="W307" s="8"/>
      <c r="X307" s="8"/>
      <c r="Y307" s="50"/>
      <c r="Z307" s="51"/>
      <c r="AA307" s="8"/>
      <c r="AB307" s="8"/>
      <c r="AC307" s="13"/>
      <c r="AE307" s="8"/>
    </row>
    <row r="308" spans="2:31" s="10" customFormat="1" ht="11.25" customHeight="1" x14ac:dyDescent="0.2">
      <c r="B308" s="28">
        <f t="shared" si="14"/>
        <v>234</v>
      </c>
      <c r="C308" s="166" t="s">
        <v>267</v>
      </c>
      <c r="D308" s="35">
        <v>43920</v>
      </c>
      <c r="E308" s="193">
        <v>1384.01</v>
      </c>
      <c r="F308" s="184">
        <v>3.2989752278308249</v>
      </c>
      <c r="G308" s="182">
        <v>10.75181050694194</v>
      </c>
      <c r="H308" s="181">
        <v>44253</v>
      </c>
      <c r="I308" s="182">
        <v>116.8</v>
      </c>
      <c r="J308" s="182">
        <v>-1.8239892409851244</v>
      </c>
      <c r="K308" s="182">
        <v>-1.9969793589528773</v>
      </c>
      <c r="L308" s="182">
        <v>-0.2732240437158695</v>
      </c>
      <c r="M308" s="182">
        <v>6.9107551487414653</v>
      </c>
      <c r="N308" s="182">
        <v>10.032972209138125</v>
      </c>
      <c r="O308" s="182">
        <v>-1.0756330990090879</v>
      </c>
      <c r="P308" s="182">
        <v>16.718297191965735</v>
      </c>
      <c r="Q308" s="182">
        <v>2.8350061630568746</v>
      </c>
      <c r="R308" s="182">
        <v>20.902990847858248</v>
      </c>
      <c r="S308" s="182">
        <v>18.907620140354521</v>
      </c>
      <c r="T308" s="8"/>
      <c r="U308" s="8"/>
      <c r="V308" s="8"/>
      <c r="W308" s="8"/>
      <c r="X308" s="8"/>
      <c r="Y308" s="50"/>
      <c r="Z308" s="51"/>
      <c r="AA308" s="8"/>
      <c r="AB308" s="8"/>
      <c r="AC308" s="13"/>
      <c r="AE308" s="8"/>
    </row>
    <row r="309" spans="2:31" s="10" customFormat="1" ht="11.25" customHeight="1" x14ac:dyDescent="0.2">
      <c r="B309" s="28">
        <f t="shared" si="14"/>
        <v>235</v>
      </c>
      <c r="C309" s="166" t="s">
        <v>268</v>
      </c>
      <c r="D309" s="35">
        <v>44036</v>
      </c>
      <c r="E309" s="193">
        <v>482.89</v>
      </c>
      <c r="F309" s="184">
        <v>2.4417667274810206</v>
      </c>
      <c r="G309" s="182" t="s">
        <v>33</v>
      </c>
      <c r="H309" s="181">
        <v>44253</v>
      </c>
      <c r="I309" s="182">
        <v>112.37</v>
      </c>
      <c r="J309" s="182">
        <v>-1.7229316074864442</v>
      </c>
      <c r="K309" s="182">
        <v>-1.9202234441825783</v>
      </c>
      <c r="L309" s="182">
        <v>-0.25741168116452107</v>
      </c>
      <c r="M309" s="182">
        <v>7.9857774360946321</v>
      </c>
      <c r="N309" s="182">
        <v>9.2668222481524065</v>
      </c>
      <c r="O309" s="182">
        <v>-1.0479041916167331</v>
      </c>
      <c r="P309" s="182">
        <v>12.369999999999948</v>
      </c>
      <c r="Q309" s="182">
        <v>2.7805725784323165</v>
      </c>
      <c r="R309" s="182">
        <v>21.67331513440547</v>
      </c>
      <c r="S309" s="182">
        <v>12.369999999999948</v>
      </c>
      <c r="T309" s="8"/>
      <c r="U309" s="8"/>
      <c r="V309" s="8"/>
      <c r="W309" s="8"/>
      <c r="X309" s="8"/>
      <c r="Y309" s="50"/>
      <c r="Z309" s="51"/>
      <c r="AA309" s="8"/>
      <c r="AB309" s="8"/>
      <c r="AC309" s="13"/>
      <c r="AE309" s="8"/>
    </row>
    <row r="310" spans="2:31" s="10" customFormat="1" ht="11.25" customHeight="1" x14ac:dyDescent="0.2">
      <c r="B310" s="28">
        <f t="shared" si="14"/>
        <v>236</v>
      </c>
      <c r="C310" s="166" t="s">
        <v>269</v>
      </c>
      <c r="D310" s="35">
        <v>44119</v>
      </c>
      <c r="E310" s="193">
        <v>1070.43</v>
      </c>
      <c r="F310" s="184">
        <v>2.2280584471397358</v>
      </c>
      <c r="G310" s="182" t="s">
        <v>33</v>
      </c>
      <c r="H310" s="181">
        <v>44253</v>
      </c>
      <c r="I310" s="182">
        <v>106.55</v>
      </c>
      <c r="J310" s="182">
        <v>-1.8153335790637715</v>
      </c>
      <c r="K310" s="182">
        <v>-2.0229885057471475</v>
      </c>
      <c r="L310" s="182">
        <v>-0.35537267371179571</v>
      </c>
      <c r="M310" s="182">
        <v>7.1392659627953714</v>
      </c>
      <c r="N310" s="182" t="s">
        <v>33</v>
      </c>
      <c r="O310" s="182">
        <v>-1.1503850078857236</v>
      </c>
      <c r="P310" s="182">
        <v>6.549999999999967</v>
      </c>
      <c r="Q310" s="182">
        <v>2.8375639417044463</v>
      </c>
      <c r="R310" s="182">
        <v>18.712479431700668</v>
      </c>
      <c r="S310" s="182">
        <v>6.549999999999967</v>
      </c>
      <c r="T310" s="8"/>
      <c r="U310" s="8"/>
      <c r="V310" s="8"/>
      <c r="W310" s="8"/>
      <c r="X310" s="8"/>
      <c r="Y310" s="50"/>
      <c r="Z310" s="51"/>
      <c r="AA310" s="8"/>
      <c r="AB310" s="8"/>
      <c r="AC310" s="13"/>
      <c r="AE310" s="8"/>
    </row>
    <row r="311" spans="2:31" s="10" customFormat="1" ht="11.25" customHeight="1" x14ac:dyDescent="0.2">
      <c r="B311" s="28">
        <f t="shared" si="14"/>
        <v>237</v>
      </c>
      <c r="C311" s="166" t="s">
        <v>265</v>
      </c>
      <c r="D311" s="35">
        <v>43734</v>
      </c>
      <c r="E311" s="193">
        <v>987.33</v>
      </c>
      <c r="F311" s="184">
        <v>2.299148310089727</v>
      </c>
      <c r="G311" s="182">
        <v>-9.2861080485115757</v>
      </c>
      <c r="H311" s="181">
        <v>44253</v>
      </c>
      <c r="I311" s="182">
        <v>117.61</v>
      </c>
      <c r="J311" s="182">
        <v>-0.79291438211724907</v>
      </c>
      <c r="K311" s="182">
        <v>-0.99334960855290699</v>
      </c>
      <c r="L311" s="182">
        <v>0.71936285004710054</v>
      </c>
      <c r="M311" s="182">
        <v>8.0180014695076842</v>
      </c>
      <c r="N311" s="182">
        <v>11.499810390595355</v>
      </c>
      <c r="O311" s="182">
        <v>-0.11041277390860804</v>
      </c>
      <c r="P311" s="182">
        <v>17.551224387806098</v>
      </c>
      <c r="Q311" s="182">
        <v>3.8865824573800056</v>
      </c>
      <c r="R311" s="182">
        <v>14.616280863877741</v>
      </c>
      <c r="S311" s="182">
        <v>21.406904547726491</v>
      </c>
      <c r="T311" s="8"/>
      <c r="U311" s="8"/>
      <c r="V311" s="8"/>
      <c r="W311" s="8"/>
      <c r="X311" s="8"/>
      <c r="Y311" s="50"/>
      <c r="Z311" s="51"/>
      <c r="AA311" s="8"/>
      <c r="AB311" s="8"/>
      <c r="AC311" s="13"/>
      <c r="AE311" s="8"/>
    </row>
    <row r="312" spans="2:31" s="10" customFormat="1" ht="11.25" customHeight="1" x14ac:dyDescent="0.2">
      <c r="B312" s="28">
        <f t="shared" si="14"/>
        <v>238</v>
      </c>
      <c r="C312" s="166" t="s">
        <v>264</v>
      </c>
      <c r="D312" s="35">
        <v>43656</v>
      </c>
      <c r="E312" s="193">
        <v>809.05</v>
      </c>
      <c r="F312" s="184">
        <v>2.653081939756885</v>
      </c>
      <c r="G312" s="182">
        <v>-15.897419904779731</v>
      </c>
      <c r="H312" s="181">
        <v>44253</v>
      </c>
      <c r="I312" s="182">
        <v>114.85</v>
      </c>
      <c r="J312" s="182">
        <v>-0.82894395993438064</v>
      </c>
      <c r="K312" s="182">
        <v>-0.70891328780152696</v>
      </c>
      <c r="L312" s="182">
        <v>0.72794246623395509</v>
      </c>
      <c r="M312" s="182">
        <v>7.9315853773140654</v>
      </c>
      <c r="N312" s="182">
        <v>9.0589687589021963</v>
      </c>
      <c r="O312" s="182">
        <v>5.2269361442602857E-2</v>
      </c>
      <c r="P312" s="182">
        <v>14.616557414798127</v>
      </c>
      <c r="Q312" s="182">
        <v>3.6271767571956381</v>
      </c>
      <c r="R312" s="182">
        <v>12.223757074833163</v>
      </c>
      <c r="S312" s="182">
        <v>20.797166569744373</v>
      </c>
      <c r="T312" s="8"/>
      <c r="U312" s="8"/>
      <c r="V312" s="8"/>
      <c r="W312" s="8"/>
      <c r="X312" s="8"/>
      <c r="Y312" s="50"/>
      <c r="Z312" s="51"/>
      <c r="AA312" s="8"/>
      <c r="AB312" s="8"/>
      <c r="AC312" s="13"/>
      <c r="AE312" s="8"/>
    </row>
    <row r="313" spans="2:31" s="10" customFormat="1" ht="11.25" customHeight="1" x14ac:dyDescent="0.2">
      <c r="B313" s="28">
        <f t="shared" si="14"/>
        <v>239</v>
      </c>
      <c r="C313" s="166" t="s">
        <v>244</v>
      </c>
      <c r="D313" s="35">
        <v>43922</v>
      </c>
      <c r="E313" s="193">
        <v>122.77460789999999</v>
      </c>
      <c r="F313" s="184">
        <v>-10.437074523293454</v>
      </c>
      <c r="G313" s="182">
        <v>-46.755207192883333</v>
      </c>
      <c r="H313" s="181">
        <v>44253</v>
      </c>
      <c r="I313" s="182">
        <v>109.3</v>
      </c>
      <c r="J313" s="182">
        <v>-9.1482938431974858E-3</v>
      </c>
      <c r="K313" s="182">
        <v>-0.19176330928681873</v>
      </c>
      <c r="L313" s="182">
        <v>0.58899318976626258</v>
      </c>
      <c r="M313" s="182">
        <v>4.5432807269249587</v>
      </c>
      <c r="N313" s="182">
        <v>5.3493975903615265</v>
      </c>
      <c r="O313" s="182">
        <v>0.52423434194794893</v>
      </c>
      <c r="P313" s="182">
        <v>7.2936095023069747</v>
      </c>
      <c r="Q313" s="182">
        <v>1.968467207761937</v>
      </c>
      <c r="R313" s="182">
        <v>10.270390612958691</v>
      </c>
      <c r="S313" s="182">
        <v>9.300000000000086</v>
      </c>
      <c r="T313" s="8"/>
      <c r="U313" s="8"/>
      <c r="V313" s="8"/>
      <c r="W313" s="8"/>
      <c r="X313" s="8"/>
      <c r="Y313" s="50"/>
      <c r="Z313" s="51"/>
      <c r="AA313" s="8"/>
      <c r="AB313" s="8"/>
      <c r="AC313" s="13"/>
      <c r="AE313" s="8"/>
    </row>
    <row r="314" spans="2:31" s="10" customFormat="1" ht="11.25" customHeight="1" x14ac:dyDescent="0.2">
      <c r="B314" s="28">
        <f t="shared" si="14"/>
        <v>240</v>
      </c>
      <c r="C314" s="166" t="s">
        <v>240</v>
      </c>
      <c r="D314" s="35">
        <v>43549</v>
      </c>
      <c r="E314" s="36">
        <v>566.1361340599999</v>
      </c>
      <c r="F314" s="180">
        <v>-0.15417452907979801</v>
      </c>
      <c r="G314" s="182">
        <v>-11.233082613543388</v>
      </c>
      <c r="H314" s="181">
        <v>44253</v>
      </c>
      <c r="I314" s="182">
        <v>96.77</v>
      </c>
      <c r="J314" s="182">
        <v>2.0671834625329844E-2</v>
      </c>
      <c r="K314" s="182">
        <v>0.11380095178976646</v>
      </c>
      <c r="L314" s="182">
        <v>0.46719269102992733</v>
      </c>
      <c r="M314" s="182">
        <v>1.4786073825503676</v>
      </c>
      <c r="N314" s="182">
        <v>3.0454690661272599</v>
      </c>
      <c r="O314" s="182">
        <v>0.44633589370979276</v>
      </c>
      <c r="P314" s="182">
        <v>4.0202085348812089</v>
      </c>
      <c r="Q314" s="182">
        <v>0.90719499478619792</v>
      </c>
      <c r="R314" s="182">
        <v>-0.23941924047585772</v>
      </c>
      <c r="S314" s="182">
        <v>-0.46127050820362614</v>
      </c>
      <c r="T314" s="8"/>
      <c r="U314" s="8"/>
      <c r="V314" s="8"/>
      <c r="W314" s="8"/>
      <c r="X314" s="8"/>
      <c r="Y314" s="50"/>
      <c r="Z314" s="51"/>
      <c r="AA314" s="8"/>
      <c r="AB314" s="8"/>
      <c r="AC314" s="13"/>
      <c r="AE314" s="8"/>
    </row>
    <row r="315" spans="2:31" s="10" customFormat="1" ht="11.25" customHeight="1" x14ac:dyDescent="0.2">
      <c r="B315" s="28">
        <f t="shared" si="14"/>
        <v>241</v>
      </c>
      <c r="C315" s="166" t="s">
        <v>241</v>
      </c>
      <c r="D315" s="35">
        <v>43637</v>
      </c>
      <c r="E315" s="193">
        <v>445.14235105</v>
      </c>
      <c r="F315" s="184">
        <v>-1.1007748925826899</v>
      </c>
      <c r="G315" s="182">
        <v>-21.161399627832544</v>
      </c>
      <c r="H315" s="181">
        <v>44253</v>
      </c>
      <c r="I315" s="182">
        <v>95.39</v>
      </c>
      <c r="J315" s="182">
        <v>2.0970955226995436E-2</v>
      </c>
      <c r="K315" s="182">
        <v>0.11544920235095901</v>
      </c>
      <c r="L315" s="182">
        <v>0.53752107925797432</v>
      </c>
      <c r="M315" s="182">
        <v>1.5327301756252298</v>
      </c>
      <c r="N315" s="182">
        <v>3.0240846743708083</v>
      </c>
      <c r="O315" s="182">
        <v>0.51633298208637601</v>
      </c>
      <c r="P315" s="182">
        <v>4.0580342532999358</v>
      </c>
      <c r="Q315" s="182">
        <v>0.97385413358734851</v>
      </c>
      <c r="R315" s="182">
        <v>-2.5733366772519584</v>
      </c>
      <c r="S315" s="182">
        <v>-4.3044158574431552</v>
      </c>
      <c r="T315" s="8"/>
      <c r="U315" s="8"/>
      <c r="V315" s="8"/>
      <c r="W315" s="8"/>
      <c r="X315" s="8"/>
      <c r="Y315" s="50"/>
      <c r="Z315" s="51"/>
      <c r="AA315" s="8"/>
      <c r="AB315" s="8"/>
      <c r="AC315" s="13"/>
      <c r="AE315" s="8"/>
    </row>
    <row r="316" spans="2:31" s="10" customFormat="1" ht="11.25" customHeight="1" x14ac:dyDescent="0.2">
      <c r="B316" s="28">
        <f t="shared" si="14"/>
        <v>242</v>
      </c>
      <c r="C316" s="166" t="s">
        <v>242</v>
      </c>
      <c r="D316" s="35">
        <v>43713</v>
      </c>
      <c r="E316" s="193">
        <v>373.32884067999998</v>
      </c>
      <c r="F316" s="184">
        <v>-0.94552006776356112</v>
      </c>
      <c r="G316" s="182">
        <v>-8.901427667355378</v>
      </c>
      <c r="H316" s="181">
        <v>44253</v>
      </c>
      <c r="I316" s="182">
        <v>95.2</v>
      </c>
      <c r="J316" s="182">
        <v>1.0505305179120406E-2</v>
      </c>
      <c r="K316" s="182">
        <v>0.11567988221685699</v>
      </c>
      <c r="L316" s="182">
        <v>0.48553937090989319</v>
      </c>
      <c r="M316" s="182">
        <v>1.4817183669119549</v>
      </c>
      <c r="N316" s="182">
        <v>2.952308856926722</v>
      </c>
      <c r="O316" s="182">
        <v>0.45373008335973797</v>
      </c>
      <c r="P316" s="182">
        <v>3.9301310043669213</v>
      </c>
      <c r="Q316" s="182">
        <v>0.90090090090100272</v>
      </c>
      <c r="R316" s="182">
        <v>-3.2702290135690593</v>
      </c>
      <c r="S316" s="182">
        <v>-4.7999999999998373</v>
      </c>
      <c r="T316" s="8"/>
      <c r="U316" s="8"/>
      <c r="V316" s="8"/>
      <c r="W316" s="8"/>
      <c r="X316" s="8"/>
      <c r="Y316" s="50"/>
      <c r="Z316" s="51"/>
      <c r="AA316" s="8"/>
      <c r="AB316" s="8"/>
      <c r="AC316" s="13"/>
      <c r="AE316" s="8"/>
    </row>
    <row r="317" spans="2:31" s="10" customFormat="1" ht="11.25" customHeight="1" x14ac:dyDescent="0.2">
      <c r="B317" s="28">
        <f t="shared" si="14"/>
        <v>243</v>
      </c>
      <c r="C317" s="166" t="s">
        <v>243</v>
      </c>
      <c r="D317" s="35">
        <v>43826</v>
      </c>
      <c r="E317" s="193">
        <v>439.88657057</v>
      </c>
      <c r="F317" s="184">
        <v>-0.46343217626586553</v>
      </c>
      <c r="G317" s="182">
        <v>-0.8194352381967418</v>
      </c>
      <c r="H317" s="181">
        <v>44253</v>
      </c>
      <c r="I317" s="182">
        <v>90.1</v>
      </c>
      <c r="J317" s="182">
        <v>1.1100011100007023E-2</v>
      </c>
      <c r="K317" s="182">
        <v>0.11111111111108407</v>
      </c>
      <c r="L317" s="182">
        <v>0.45713011483998756</v>
      </c>
      <c r="M317" s="182">
        <v>1.4868213561613164</v>
      </c>
      <c r="N317" s="182">
        <v>2.9831980797804913</v>
      </c>
      <c r="O317" s="182">
        <v>0.45713011483998756</v>
      </c>
      <c r="P317" s="182">
        <v>3.9455468389477222</v>
      </c>
      <c r="Q317" s="182">
        <v>0.87326466636807876</v>
      </c>
      <c r="R317" s="182">
        <v>-8.5067336252399812</v>
      </c>
      <c r="S317" s="182">
        <v>-9.9000000000000874</v>
      </c>
      <c r="T317" s="8"/>
      <c r="U317" s="8"/>
      <c r="V317" s="8"/>
      <c r="W317" s="8"/>
      <c r="X317" s="8"/>
      <c r="Y317" s="50"/>
      <c r="Z317" s="51"/>
      <c r="AA317" s="8"/>
      <c r="AB317" s="8"/>
      <c r="AC317" s="13"/>
      <c r="AE317" s="8"/>
    </row>
    <row r="318" spans="2:31" s="10" customFormat="1" ht="11.25" customHeight="1" x14ac:dyDescent="0.2">
      <c r="B318" s="28">
        <f t="shared" si="14"/>
        <v>244</v>
      </c>
      <c r="C318" s="166" t="s">
        <v>246</v>
      </c>
      <c r="D318" s="35">
        <v>43088</v>
      </c>
      <c r="E318" s="193">
        <v>368</v>
      </c>
      <c r="F318" s="184">
        <v>-2.6455026455026509</v>
      </c>
      <c r="G318" s="182">
        <v>-11.538461538461542</v>
      </c>
      <c r="H318" s="181">
        <v>44253</v>
      </c>
      <c r="I318" s="182">
        <v>53.427300000000002</v>
      </c>
      <c r="J318" s="182">
        <v>1.2167545225838516E-2</v>
      </c>
      <c r="K318" s="182">
        <v>8.2235301610578126E-2</v>
      </c>
      <c r="L318" s="182">
        <v>0.45482406825920751</v>
      </c>
      <c r="M318" s="182">
        <v>1.4807864351148448</v>
      </c>
      <c r="N318" s="182">
        <v>2.7410536922688911</v>
      </c>
      <c r="O318" s="182">
        <v>0.42725563909764563</v>
      </c>
      <c r="P318" s="182">
        <v>5.073602438664615</v>
      </c>
      <c r="Q318" s="182">
        <v>0.8399031374627608</v>
      </c>
      <c r="R318" s="182">
        <v>2.0970787253132617</v>
      </c>
      <c r="S318" s="182">
        <v>6.8545999999998442</v>
      </c>
      <c r="T318" s="8"/>
      <c r="U318" s="8"/>
      <c r="V318" s="8"/>
      <c r="W318" s="8"/>
      <c r="X318" s="8"/>
      <c r="Y318" s="50"/>
      <c r="Z318" s="51"/>
      <c r="AA318" s="8"/>
      <c r="AB318" s="8"/>
      <c r="AC318" s="13"/>
      <c r="AE318" s="8"/>
    </row>
    <row r="319" spans="2:31" s="10" customFormat="1" ht="11.25" customHeight="1" x14ac:dyDescent="0.2">
      <c r="B319" s="28">
        <f t="shared" si="14"/>
        <v>245</v>
      </c>
      <c r="C319" s="166" t="s">
        <v>247</v>
      </c>
      <c r="D319" s="35">
        <v>43164</v>
      </c>
      <c r="E319" s="36">
        <v>825</v>
      </c>
      <c r="F319" s="180">
        <v>-1.6686531585220488</v>
      </c>
      <c r="G319" s="182">
        <v>-25.809352517985605</v>
      </c>
      <c r="H319" s="181">
        <v>44253</v>
      </c>
      <c r="I319" s="182">
        <v>54.7515</v>
      </c>
      <c r="J319" s="182">
        <v>-2.0086738187630182E-2</v>
      </c>
      <c r="K319" s="182">
        <v>-0.11037728964458093</v>
      </c>
      <c r="L319" s="182">
        <v>1.0076505433970651</v>
      </c>
      <c r="M319" s="182">
        <v>5.7309428817507113</v>
      </c>
      <c r="N319" s="182">
        <v>7.2398110280637917</v>
      </c>
      <c r="O319" s="182">
        <v>0.96164484602621059</v>
      </c>
      <c r="P319" s="182">
        <v>10.222310800282731</v>
      </c>
      <c r="Q319" s="182">
        <v>2.8718786990587164</v>
      </c>
      <c r="R319" s="182">
        <v>4.1902222978381642</v>
      </c>
      <c r="S319" s="182">
        <v>13.028469752953731</v>
      </c>
      <c r="T319" s="8"/>
      <c r="U319" s="8"/>
      <c r="V319" s="8"/>
      <c r="W319" s="8"/>
      <c r="X319" s="8"/>
      <c r="Y319" s="50"/>
      <c r="Z319" s="51"/>
      <c r="AA319" s="8"/>
      <c r="AB319" s="8"/>
      <c r="AC319" s="13"/>
      <c r="AE319" s="8"/>
    </row>
    <row r="320" spans="2:31" s="10" customFormat="1" ht="11.25" customHeight="1" x14ac:dyDescent="0.2">
      <c r="B320" s="28">
        <f t="shared" si="14"/>
        <v>246</v>
      </c>
      <c r="C320" s="166" t="s">
        <v>249</v>
      </c>
      <c r="D320" s="35">
        <v>43224</v>
      </c>
      <c r="E320" s="193">
        <v>133</v>
      </c>
      <c r="F320" s="184">
        <v>-13.071895424836599</v>
      </c>
      <c r="G320" s="182">
        <v>-38.425925925925931</v>
      </c>
      <c r="H320" s="181">
        <v>44253</v>
      </c>
      <c r="I320" s="182">
        <v>53.243099999999998</v>
      </c>
      <c r="J320" s="182">
        <v>2.6295178403357156E-3</v>
      </c>
      <c r="K320" s="182">
        <v>2.7428914960991868E-2</v>
      </c>
      <c r="L320" s="182">
        <v>0.66666036433757903</v>
      </c>
      <c r="M320" s="182">
        <v>2.1432723463767456</v>
      </c>
      <c r="N320" s="182">
        <v>3.5283937894359463</v>
      </c>
      <c r="O320" s="182">
        <v>0.6295596295595951</v>
      </c>
      <c r="P320" s="182">
        <v>5.8980422732146875</v>
      </c>
      <c r="Q320" s="182">
        <v>1.566520862463916</v>
      </c>
      <c r="R320" s="182">
        <v>3.2532728360560759</v>
      </c>
      <c r="S320" s="182">
        <v>9.4453621829482248</v>
      </c>
      <c r="T320" s="8"/>
      <c r="U320" s="8"/>
      <c r="V320" s="8"/>
      <c r="W320" s="8"/>
      <c r="X320" s="8"/>
      <c r="Y320" s="50"/>
      <c r="Z320" s="51"/>
      <c r="AA320" s="8"/>
      <c r="AB320" s="8"/>
      <c r="AC320" s="13"/>
      <c r="AE320" s="8"/>
    </row>
    <row r="321" spans="2:31" s="10" customFormat="1" ht="11.25" customHeight="1" x14ac:dyDescent="0.2">
      <c r="B321" s="28">
        <f t="shared" si="14"/>
        <v>247</v>
      </c>
      <c r="C321" s="166" t="s">
        <v>250</v>
      </c>
      <c r="D321" s="35">
        <v>43291</v>
      </c>
      <c r="E321" s="193">
        <v>148</v>
      </c>
      <c r="F321" s="184">
        <v>-5.1282051282051322</v>
      </c>
      <c r="G321" s="182">
        <v>-30.516431924882625</v>
      </c>
      <c r="H321" s="181">
        <v>44253</v>
      </c>
      <c r="I321" s="182">
        <v>52.660800000000002</v>
      </c>
      <c r="J321" s="182">
        <v>1.4813970713922764E-2</v>
      </c>
      <c r="K321" s="182">
        <v>9.8271971959262849E-2</v>
      </c>
      <c r="L321" s="182">
        <v>0.46607461390981708</v>
      </c>
      <c r="M321" s="182">
        <v>1.4868190551810212</v>
      </c>
      <c r="N321" s="182">
        <v>2.7345388428591688</v>
      </c>
      <c r="O321" s="182">
        <v>0.44020598893770302</v>
      </c>
      <c r="P321" s="182">
        <v>5.042397307955504</v>
      </c>
      <c r="Q321" s="182">
        <v>0.85107360905776197</v>
      </c>
      <c r="R321" s="182">
        <v>2.0169512943687407</v>
      </c>
      <c r="S321" s="182">
        <v>5.403968848082874</v>
      </c>
      <c r="T321" s="8"/>
      <c r="U321" s="8"/>
      <c r="V321" s="8"/>
      <c r="W321" s="8"/>
      <c r="X321" s="8"/>
      <c r="Y321" s="50"/>
      <c r="Z321" s="51"/>
      <c r="AA321" s="8"/>
      <c r="AB321" s="8"/>
      <c r="AC321" s="13"/>
      <c r="AE321" s="8"/>
    </row>
    <row r="322" spans="2:31" s="10" customFormat="1" ht="11.25" customHeight="1" x14ac:dyDescent="0.2">
      <c r="B322" s="28">
        <f t="shared" si="14"/>
        <v>248</v>
      </c>
      <c r="C322" s="166" t="s">
        <v>256</v>
      </c>
      <c r="D322" s="35">
        <v>43369</v>
      </c>
      <c r="E322" s="193">
        <v>119</v>
      </c>
      <c r="F322" s="184">
        <v>-0.83333333333333037</v>
      </c>
      <c r="G322" s="182">
        <v>-12.5</v>
      </c>
      <c r="H322" s="181">
        <v>44253</v>
      </c>
      <c r="I322" s="182">
        <v>51.6845</v>
      </c>
      <c r="J322" s="182">
        <v>1.4900303424369987E-2</v>
      </c>
      <c r="K322" s="182">
        <v>9.7997633337820744E-2</v>
      </c>
      <c r="L322" s="182">
        <v>0.46593630454392354</v>
      </c>
      <c r="M322" s="182">
        <v>1.4814451207540325</v>
      </c>
      <c r="N322" s="182">
        <v>2.7212398614337996</v>
      </c>
      <c r="O322" s="182">
        <v>0.43626117372719264</v>
      </c>
      <c r="P322" s="182">
        <v>5.0307972744767726</v>
      </c>
      <c r="Q322" s="182">
        <v>0.85055982017074871</v>
      </c>
      <c r="R322" s="182">
        <v>2.2189934867518302</v>
      </c>
      <c r="S322" s="182">
        <v>5.4656094119035936</v>
      </c>
      <c r="T322" s="8"/>
      <c r="U322" s="8"/>
      <c r="V322" s="8"/>
      <c r="W322" s="8"/>
      <c r="X322" s="8"/>
      <c r="Y322" s="50"/>
      <c r="Z322" s="51"/>
      <c r="AA322" s="8"/>
      <c r="AB322" s="8"/>
      <c r="AC322" s="13"/>
      <c r="AE322" s="8"/>
    </row>
    <row r="323" spans="2:31" s="10" customFormat="1" ht="11.25" customHeight="1" x14ac:dyDescent="0.2">
      <c r="B323" s="28">
        <f t="shared" si="14"/>
        <v>249</v>
      </c>
      <c r="C323" s="166" t="s">
        <v>258</v>
      </c>
      <c r="D323" s="35">
        <v>43448</v>
      </c>
      <c r="E323" s="193">
        <v>45</v>
      </c>
      <c r="F323" s="184">
        <v>-13.461538461538458</v>
      </c>
      <c r="G323" s="182">
        <v>-29.6875</v>
      </c>
      <c r="H323" s="181">
        <v>44253</v>
      </c>
      <c r="I323" s="182">
        <v>51.537199999999999</v>
      </c>
      <c r="J323" s="182">
        <v>1.4748804570574592E-2</v>
      </c>
      <c r="K323" s="182">
        <v>9.7889167709008795E-2</v>
      </c>
      <c r="L323" s="182">
        <v>0.4633573426642057</v>
      </c>
      <c r="M323" s="182">
        <v>1.4881403660782055</v>
      </c>
      <c r="N323" s="182">
        <v>2.7339397237553742</v>
      </c>
      <c r="O323" s="182">
        <v>0.4232268121590721</v>
      </c>
      <c r="P323" s="182">
        <v>5.041833542246299</v>
      </c>
      <c r="Q323" s="182">
        <v>0.85360364767816943</v>
      </c>
      <c r="R323" s="182">
        <v>1.6943021083228649</v>
      </c>
      <c r="S323" s="182">
        <v>3.7749531639558853</v>
      </c>
      <c r="T323" s="8"/>
      <c r="U323" s="8"/>
      <c r="V323" s="8"/>
      <c r="W323" s="8"/>
      <c r="X323" s="8"/>
      <c r="Y323" s="50"/>
      <c r="Z323" s="51"/>
      <c r="AA323" s="8"/>
      <c r="AB323" s="8"/>
      <c r="AC323" s="13"/>
      <c r="AE323" s="8"/>
    </row>
    <row r="324" spans="2:31" s="10" customFormat="1" ht="11.25" customHeight="1" x14ac:dyDescent="0.2">
      <c r="B324" s="28">
        <f t="shared" si="14"/>
        <v>250</v>
      </c>
      <c r="C324" s="166" t="s">
        <v>263</v>
      </c>
      <c r="D324" s="35">
        <v>43599</v>
      </c>
      <c r="E324" s="193">
        <v>99</v>
      </c>
      <c r="F324" s="184">
        <v>2.0618556701030855</v>
      </c>
      <c r="G324" s="182">
        <v>11.23595505617978</v>
      </c>
      <c r="H324" s="181">
        <v>44253</v>
      </c>
      <c r="I324" s="182">
        <v>56.745600000000003</v>
      </c>
      <c r="J324" s="182">
        <v>-3.2414910858991064E-2</v>
      </c>
      <c r="K324" s="182">
        <v>-0.18662590564574311</v>
      </c>
      <c r="L324" s="182">
        <v>1.1724433033804216</v>
      </c>
      <c r="M324" s="182">
        <v>7.3988905354841039</v>
      </c>
      <c r="N324" s="182">
        <v>7.9308200144933672</v>
      </c>
      <c r="O324" s="182">
        <v>1.1147540983606818</v>
      </c>
      <c r="P324" s="182">
        <v>16.764337920590023</v>
      </c>
      <c r="Q324" s="182">
        <v>3.5853344651023189</v>
      </c>
      <c r="R324" s="182">
        <v>10.059468319074005</v>
      </c>
      <c r="S324" s="182">
        <v>18.737307267543123</v>
      </c>
      <c r="T324" s="8"/>
      <c r="U324" s="8"/>
      <c r="V324" s="8"/>
      <c r="W324" s="8"/>
      <c r="X324" s="8"/>
      <c r="Y324" s="50"/>
      <c r="Z324" s="51"/>
      <c r="AA324" s="8"/>
      <c r="AB324" s="8"/>
      <c r="AC324" s="13"/>
      <c r="AE324" s="8"/>
    </row>
    <row r="325" spans="2:31" s="10" customFormat="1" ht="11.25" customHeight="1" x14ac:dyDescent="0.2">
      <c r="B325" s="28">
        <f t="shared" si="14"/>
        <v>251</v>
      </c>
      <c r="C325" s="166" t="s">
        <v>245</v>
      </c>
      <c r="D325" s="35">
        <v>43159</v>
      </c>
      <c r="E325" s="193">
        <v>151</v>
      </c>
      <c r="F325" s="184">
        <v>1.3422818791946289</v>
      </c>
      <c r="G325" s="182">
        <v>-20.526315789473681</v>
      </c>
      <c r="H325" s="181">
        <v>44253</v>
      </c>
      <c r="I325" s="182">
        <v>116.8201</v>
      </c>
      <c r="J325" s="182">
        <v>-3.7137343995352623E-2</v>
      </c>
      <c r="K325" s="182">
        <v>-0.20476713611332631</v>
      </c>
      <c r="L325" s="182">
        <v>1.6092024006262529</v>
      </c>
      <c r="M325" s="182">
        <v>7.2388453612033388</v>
      </c>
      <c r="N325" s="182">
        <v>8.2830632902006318</v>
      </c>
      <c r="O325" s="182">
        <v>1.7214791310927957</v>
      </c>
      <c r="P325" s="182">
        <v>16.472545922966052</v>
      </c>
      <c r="Q325" s="182">
        <v>4.0959335611525649</v>
      </c>
      <c r="R325" s="182">
        <v>8.2875088212909009</v>
      </c>
      <c r="S325" s="182">
        <v>26.95223560342297</v>
      </c>
      <c r="T325" s="8"/>
      <c r="U325" s="8"/>
      <c r="V325" s="8"/>
      <c r="W325" s="8"/>
      <c r="X325" s="8"/>
      <c r="Y325" s="50"/>
      <c r="Z325" s="51"/>
      <c r="AA325" s="8"/>
      <c r="AB325" s="8"/>
      <c r="AC325" s="13"/>
      <c r="AE325" s="8"/>
    </row>
    <row r="326" spans="2:31" s="10" customFormat="1" ht="11.25" customHeight="1" x14ac:dyDescent="0.2">
      <c r="B326" s="28">
        <f t="shared" si="14"/>
        <v>252</v>
      </c>
      <c r="C326" s="166" t="s">
        <v>248</v>
      </c>
      <c r="D326" s="35">
        <v>43217</v>
      </c>
      <c r="E326" s="193">
        <v>116</v>
      </c>
      <c r="F326" s="184">
        <v>-9.375</v>
      </c>
      <c r="G326" s="182">
        <v>-28.834355828220858</v>
      </c>
      <c r="H326" s="181">
        <v>44253</v>
      </c>
      <c r="I326" s="182">
        <v>111.5848</v>
      </c>
      <c r="J326" s="182">
        <v>-3.7356720850312275E-2</v>
      </c>
      <c r="K326" s="182">
        <v>-0.20123459660958964</v>
      </c>
      <c r="L326" s="182">
        <v>1.5325680956865595</v>
      </c>
      <c r="M326" s="182">
        <v>5.7929531916184329</v>
      </c>
      <c r="N326" s="182">
        <v>6.5775724893073706</v>
      </c>
      <c r="O326" s="182">
        <v>1.628555320879399</v>
      </c>
      <c r="P326" s="182">
        <v>11.408996603360011</v>
      </c>
      <c r="Q326" s="182">
        <v>3.5433154891649554</v>
      </c>
      <c r="R326" s="182">
        <v>6.1978016574572914</v>
      </c>
      <c r="S326" s="182">
        <v>18.611054322513443</v>
      </c>
      <c r="T326" s="8"/>
      <c r="U326" s="8"/>
      <c r="V326" s="8"/>
      <c r="W326" s="8"/>
      <c r="X326" s="8"/>
      <c r="Y326" s="50"/>
      <c r="Z326" s="51"/>
      <c r="AA326" s="8"/>
      <c r="AB326" s="8"/>
      <c r="AC326" s="13"/>
      <c r="AE326" s="8"/>
    </row>
    <row r="327" spans="2:31" s="10" customFormat="1" ht="11.25" customHeight="1" x14ac:dyDescent="0.2">
      <c r="B327" s="28">
        <f t="shared" si="14"/>
        <v>253</v>
      </c>
      <c r="C327" s="166" t="s">
        <v>251</v>
      </c>
      <c r="D327" s="35">
        <v>43272</v>
      </c>
      <c r="E327" s="193">
        <v>94</v>
      </c>
      <c r="F327" s="184">
        <v>-4.081632653061229</v>
      </c>
      <c r="G327" s="182">
        <v>-37.748344370860934</v>
      </c>
      <c r="H327" s="181">
        <v>44253</v>
      </c>
      <c r="I327" s="182">
        <v>105.66889999999999</v>
      </c>
      <c r="J327" s="182">
        <v>-1.6747629311575363E-2</v>
      </c>
      <c r="K327" s="182">
        <v>-8.2075954298466147E-2</v>
      </c>
      <c r="L327" s="182">
        <v>1.0314551759679214</v>
      </c>
      <c r="M327" s="182">
        <v>3.4069758111077819</v>
      </c>
      <c r="N327" s="182">
        <v>4.3003747824789551</v>
      </c>
      <c r="O327" s="182">
        <v>1.0673055770757722</v>
      </c>
      <c r="P327" s="182">
        <v>6.6716131637389653</v>
      </c>
      <c r="Q327" s="182">
        <v>2.1524055899708294</v>
      </c>
      <c r="R327" s="182">
        <v>4.1654725725483122</v>
      </c>
      <c r="S327" s="182">
        <v>11.592682250036667</v>
      </c>
      <c r="T327" s="8"/>
      <c r="U327" s="8"/>
      <c r="V327" s="8"/>
      <c r="W327" s="8"/>
      <c r="X327" s="8"/>
      <c r="Y327" s="50"/>
      <c r="Z327" s="51"/>
      <c r="AA327" s="8"/>
      <c r="AB327" s="8"/>
      <c r="AC327" s="13"/>
      <c r="AE327" s="8"/>
    </row>
    <row r="328" spans="2:31" s="10" customFormat="1" ht="11.25" customHeight="1" x14ac:dyDescent="0.2">
      <c r="B328" s="28">
        <f t="shared" si="14"/>
        <v>254</v>
      </c>
      <c r="C328" s="166" t="s">
        <v>252</v>
      </c>
      <c r="D328" s="35">
        <v>43357</v>
      </c>
      <c r="E328" s="193">
        <v>61</v>
      </c>
      <c r="F328" s="184">
        <v>-1.6129032258064502</v>
      </c>
      <c r="G328" s="182">
        <v>-58.219178082191782</v>
      </c>
      <c r="H328" s="181">
        <v>44253</v>
      </c>
      <c r="I328" s="182">
        <v>102.3193</v>
      </c>
      <c r="J328" s="182">
        <v>3.4207815410747244E-3</v>
      </c>
      <c r="K328" s="182">
        <v>3.1675610464265702E-2</v>
      </c>
      <c r="L328" s="182">
        <v>0.56514222418351245</v>
      </c>
      <c r="M328" s="182">
        <v>1.3523981219167869</v>
      </c>
      <c r="N328" s="182">
        <v>2.6384027942873534</v>
      </c>
      <c r="O328" s="182">
        <v>0.54112958220897678</v>
      </c>
      <c r="P328" s="182">
        <v>3.446661719418076</v>
      </c>
      <c r="Q328" s="182">
        <v>0.94573143239924384</v>
      </c>
      <c r="R328" s="182">
        <v>2.3787444044076622</v>
      </c>
      <c r="S328" s="182">
        <v>5.9407293588318311</v>
      </c>
      <c r="T328" s="8"/>
      <c r="U328" s="8"/>
      <c r="V328" s="8"/>
      <c r="W328" s="8"/>
      <c r="X328" s="8"/>
      <c r="Y328" s="50"/>
      <c r="Z328" s="51"/>
      <c r="AA328" s="8"/>
      <c r="AB328" s="8"/>
      <c r="AC328" s="13"/>
      <c r="AE328" s="8"/>
    </row>
    <row r="329" spans="2:31" s="10" customFormat="1" ht="11.25" customHeight="1" x14ac:dyDescent="0.2">
      <c r="B329" s="28">
        <f t="shared" si="14"/>
        <v>255</v>
      </c>
      <c r="C329" s="166" t="s">
        <v>259</v>
      </c>
      <c r="D329" s="35">
        <v>43451</v>
      </c>
      <c r="E329" s="193">
        <v>56</v>
      </c>
      <c r="F329" s="184">
        <v>-11.111111111111116</v>
      </c>
      <c r="G329" s="182">
        <v>-37.777777777777779</v>
      </c>
      <c r="H329" s="181">
        <v>44253</v>
      </c>
      <c r="I329" s="182">
        <v>101.39790000000001</v>
      </c>
      <c r="J329" s="182">
        <v>9.9617508221072626E-3</v>
      </c>
      <c r="K329" s="182">
        <v>6.9675201056407232E-2</v>
      </c>
      <c r="L329" s="182">
        <v>0.44497848907414372</v>
      </c>
      <c r="M329" s="182">
        <v>1.1525040252347907</v>
      </c>
      <c r="N329" s="182">
        <v>2.3695921688668076</v>
      </c>
      <c r="O329" s="182">
        <v>0.40032239666671909</v>
      </c>
      <c r="P329" s="182">
        <v>3.1662730869839395</v>
      </c>
      <c r="Q329" s="182">
        <v>0.76739838828450146</v>
      </c>
      <c r="R329" s="182">
        <v>2.0022725362898175</v>
      </c>
      <c r="S329" s="182">
        <v>4.4523165351795013</v>
      </c>
      <c r="T329" s="8"/>
      <c r="U329" s="8"/>
      <c r="V329" s="8"/>
      <c r="W329" s="8"/>
      <c r="X329" s="8"/>
      <c r="Y329" s="50"/>
      <c r="Z329" s="51"/>
      <c r="AA329" s="8"/>
      <c r="AB329" s="8"/>
      <c r="AC329" s="13"/>
      <c r="AE329" s="8"/>
    </row>
    <row r="330" spans="2:31" s="10" customFormat="1" ht="11.25" customHeight="1" x14ac:dyDescent="0.2">
      <c r="B330" s="28">
        <f t="shared" si="14"/>
        <v>256</v>
      </c>
      <c r="C330" s="166" t="s">
        <v>257</v>
      </c>
      <c r="D330" s="35">
        <v>43397</v>
      </c>
      <c r="E330" s="36">
        <v>134</v>
      </c>
      <c r="F330" s="180">
        <v>-1.4705882352941124</v>
      </c>
      <c r="G330" s="182">
        <v>-13.548387096774196</v>
      </c>
      <c r="H330" s="181">
        <v>44253</v>
      </c>
      <c r="I330" s="182">
        <v>105.09480000000001</v>
      </c>
      <c r="J330" s="182">
        <v>1.4465224458426462E-2</v>
      </c>
      <c r="K330" s="182">
        <v>0.10067711791035272</v>
      </c>
      <c r="L330" s="182">
        <v>0.44548006426532449</v>
      </c>
      <c r="M330" s="182">
        <v>1.4428571428570791</v>
      </c>
      <c r="N330" s="182">
        <v>2.9419744875419429</v>
      </c>
      <c r="O330" s="182">
        <v>0.42129342528083313</v>
      </c>
      <c r="P330" s="182">
        <v>3.7636165631116825</v>
      </c>
      <c r="Q330" s="182">
        <v>0.88216265197860189</v>
      </c>
      <c r="R330" s="182">
        <v>2.1879020157425044</v>
      </c>
      <c r="S330" s="182">
        <v>5.2130161649409423</v>
      </c>
      <c r="T330" s="8"/>
      <c r="U330" s="8"/>
      <c r="V330" s="8"/>
      <c r="W330" s="8"/>
      <c r="X330" s="8"/>
      <c r="Y330" s="50"/>
      <c r="Z330" s="51"/>
      <c r="AA330" s="8"/>
      <c r="AB330" s="8"/>
      <c r="AC330" s="13"/>
      <c r="AE330" s="8"/>
    </row>
    <row r="331" spans="2:31" customFormat="1" ht="11.25" customHeight="1" x14ac:dyDescent="0.2">
      <c r="B331" s="52"/>
      <c r="C331" s="166"/>
      <c r="D331" s="22" t="s">
        <v>23</v>
      </c>
      <c r="E331" s="110">
        <v>11257.76247426</v>
      </c>
      <c r="F331" s="184"/>
      <c r="G331" s="184"/>
      <c r="H331" s="184"/>
      <c r="I331" s="183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</row>
    <row r="332" spans="2:31" customFormat="1" x14ac:dyDescent="0.2">
      <c r="C332" s="172"/>
    </row>
    <row r="333" spans="2:31" x14ac:dyDescent="0.2">
      <c r="B333" s="196" t="s">
        <v>301</v>
      </c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8"/>
    </row>
    <row r="334" spans="2:31" ht="11.25" customHeight="1" x14ac:dyDescent="0.2">
      <c r="B334" s="28">
        <v>257</v>
      </c>
      <c r="C334" s="166" t="s">
        <v>271</v>
      </c>
      <c r="D334" s="35">
        <v>43726</v>
      </c>
      <c r="E334" s="193">
        <v>818.32866899999999</v>
      </c>
      <c r="F334" s="184">
        <v>-0.43637186273685069</v>
      </c>
      <c r="G334" s="184">
        <v>-3.4330434341372285</v>
      </c>
      <c r="H334" s="181">
        <v>44253</v>
      </c>
      <c r="I334" s="186">
        <v>10.155200000000001</v>
      </c>
      <c r="J334" s="182">
        <v>1.9698223220276923E-2</v>
      </c>
      <c r="K334" s="182">
        <v>0.11633180195991244</v>
      </c>
      <c r="L334" s="182">
        <v>0.28737618629088857</v>
      </c>
      <c r="M334" s="182">
        <v>1.2391709617282087</v>
      </c>
      <c r="N334" s="182">
        <v>1.7239134136690648</v>
      </c>
      <c r="O334" s="182">
        <v>0.42622205081042086</v>
      </c>
      <c r="P334" s="182">
        <v>1.0799566026655105</v>
      </c>
      <c r="Q334" s="182">
        <v>0.54155734864609339</v>
      </c>
      <c r="R334" s="182">
        <v>10.33403914752602</v>
      </c>
      <c r="S334" s="182">
        <v>15.256525211993166</v>
      </c>
    </row>
    <row r="335" spans="2:31" s="10" customFormat="1" ht="11.25" customHeight="1" x14ac:dyDescent="0.2">
      <c r="B335" s="189">
        <f>1+B334</f>
        <v>258</v>
      </c>
      <c r="C335" s="166" t="s">
        <v>272</v>
      </c>
      <c r="D335" s="35">
        <v>43727</v>
      </c>
      <c r="E335" s="193">
        <v>272.65301599999998</v>
      </c>
      <c r="F335" s="184">
        <v>1.6249604840194332</v>
      </c>
      <c r="G335" s="184">
        <v>-85.755892392743291</v>
      </c>
      <c r="H335" s="181">
        <v>44253</v>
      </c>
      <c r="I335" s="186">
        <v>10.404299999999999</v>
      </c>
      <c r="J335" s="182">
        <v>2.1149575566448142E-2</v>
      </c>
      <c r="K335" s="182">
        <v>0.12221409600057243</v>
      </c>
      <c r="L335" s="182">
        <v>0.48580258837163104</v>
      </c>
      <c r="M335" s="182">
        <v>1.6243406915412706</v>
      </c>
      <c r="N335" s="182">
        <v>3.2766869825892053</v>
      </c>
      <c r="O335" s="182">
        <v>0.42179024380823993</v>
      </c>
      <c r="P335" s="182">
        <v>4.3268668070239658</v>
      </c>
      <c r="Q335" s="182">
        <v>0.97438833839611494</v>
      </c>
      <c r="R335" s="182">
        <v>10.242443101661959</v>
      </c>
      <c r="S335" s="182">
        <v>15.087650382772555</v>
      </c>
      <c r="T335" s="8"/>
      <c r="U335" s="8"/>
      <c r="V335" s="8"/>
      <c r="W335" s="8"/>
      <c r="X335" s="8"/>
      <c r="Y335" s="50"/>
      <c r="Z335" s="51"/>
      <c r="AA335" s="8"/>
      <c r="AB335" s="8"/>
      <c r="AC335" s="13"/>
      <c r="AE335" s="8"/>
    </row>
    <row r="336" spans="2:31" s="10" customFormat="1" ht="11.25" customHeight="1" x14ac:dyDescent="0.2">
      <c r="B336" s="189">
        <f t="shared" ref="B336:B338" si="15">1+B335</f>
        <v>259</v>
      </c>
      <c r="C336" s="166" t="s">
        <v>273</v>
      </c>
      <c r="D336" s="35">
        <v>43748</v>
      </c>
      <c r="E336" s="193">
        <v>2545.9607649999998</v>
      </c>
      <c r="F336" s="184">
        <v>0.4697785500513918</v>
      </c>
      <c r="G336" s="184">
        <v>-41.430198029254527</v>
      </c>
      <c r="H336" s="181">
        <v>44253</v>
      </c>
      <c r="I336" s="186">
        <v>10.0512</v>
      </c>
      <c r="J336" s="182">
        <v>2.2888077301996823E-2</v>
      </c>
      <c r="K336" s="182">
        <v>0.13748580309642655</v>
      </c>
      <c r="L336" s="182">
        <v>0.371737782417636</v>
      </c>
      <c r="M336" s="182">
        <v>1.5384364237548631</v>
      </c>
      <c r="N336" s="182">
        <v>3.2551235000699341</v>
      </c>
      <c r="O336" s="182">
        <v>0.36880078935890293</v>
      </c>
      <c r="P336" s="182">
        <v>4.1720514655091856</v>
      </c>
      <c r="Q336" s="182">
        <v>0.83992808075790126</v>
      </c>
      <c r="R336" s="182">
        <v>10.408095425513753</v>
      </c>
      <c r="S336" s="182">
        <v>14.68177894556919</v>
      </c>
      <c r="T336" s="8"/>
      <c r="U336" s="8"/>
      <c r="V336" s="8"/>
      <c r="W336" s="8"/>
      <c r="X336" s="8"/>
      <c r="Y336" s="50"/>
      <c r="Z336" s="51"/>
      <c r="AA336" s="8"/>
      <c r="AB336" s="8"/>
      <c r="AC336" s="13"/>
      <c r="AE336" s="8"/>
    </row>
    <row r="337" spans="2:31" s="10" customFormat="1" ht="11.25" customHeight="1" x14ac:dyDescent="0.2">
      <c r="B337" s="189">
        <f t="shared" si="15"/>
        <v>260</v>
      </c>
      <c r="C337" s="166" t="s">
        <v>274</v>
      </c>
      <c r="D337" s="35">
        <v>43805</v>
      </c>
      <c r="E337" s="193">
        <v>321.540887</v>
      </c>
      <c r="F337" s="184">
        <v>-8.8476921823915422</v>
      </c>
      <c r="G337" s="184">
        <v>-19.966126952677744</v>
      </c>
      <c r="H337" s="181">
        <v>44253</v>
      </c>
      <c r="I337" s="186">
        <v>10.0863</v>
      </c>
      <c r="J337" s="182">
        <v>2.2808409361374515E-2</v>
      </c>
      <c r="K337" s="182">
        <v>0.13501841611485155</v>
      </c>
      <c r="L337" s="182">
        <v>6.7508302040697465E-2</v>
      </c>
      <c r="M337" s="182">
        <v>1.1476170022621135</v>
      </c>
      <c r="N337" s="182">
        <v>2.6089418588518098</v>
      </c>
      <c r="O337" s="182">
        <v>0.25843887398881993</v>
      </c>
      <c r="P337" s="182">
        <v>1.9452292912250257</v>
      </c>
      <c r="Q337" s="182">
        <v>0.49257683353272075</v>
      </c>
      <c r="R337" s="182">
        <v>10.638432516246787</v>
      </c>
      <c r="S337" s="182">
        <v>13.242751235779672</v>
      </c>
      <c r="T337" s="8"/>
      <c r="U337" s="8"/>
      <c r="V337" s="8"/>
      <c r="W337" s="8"/>
      <c r="X337" s="8"/>
      <c r="Y337" s="50"/>
      <c r="Z337" s="51"/>
      <c r="AA337" s="8"/>
      <c r="AB337" s="8"/>
      <c r="AC337" s="13"/>
      <c r="AE337" s="8"/>
    </row>
    <row r="338" spans="2:31" s="10" customFormat="1" ht="11.25" customHeight="1" x14ac:dyDescent="0.2">
      <c r="B338" s="189">
        <f t="shared" si="15"/>
        <v>261</v>
      </c>
      <c r="C338" s="166" t="s">
        <v>270</v>
      </c>
      <c r="D338" s="35">
        <v>41817</v>
      </c>
      <c r="E338" s="193">
        <v>97</v>
      </c>
      <c r="F338" s="184">
        <v>2.1052631578947434</v>
      </c>
      <c r="G338" s="184">
        <v>-13.392857142857139</v>
      </c>
      <c r="H338" s="181">
        <v>44253</v>
      </c>
      <c r="I338" s="186">
        <v>119.4361</v>
      </c>
      <c r="J338" s="182">
        <v>8.0526227585053789E-2</v>
      </c>
      <c r="K338" s="182">
        <v>-1.1659541758468617E-2</v>
      </c>
      <c r="L338" s="182">
        <v>2.2282685794539292</v>
      </c>
      <c r="M338" s="182">
        <v>7.2041638955483656</v>
      </c>
      <c r="N338" s="182">
        <v>9.0824157481679499</v>
      </c>
      <c r="O338" s="182">
        <v>2.3731401893038795</v>
      </c>
      <c r="P338" s="182">
        <v>16.544612010849292</v>
      </c>
      <c r="Q338" s="182">
        <v>4.7285588176296134</v>
      </c>
      <c r="R338" s="182">
        <v>9.8158581789482557</v>
      </c>
      <c r="S338" s="182">
        <v>86.808870698904855</v>
      </c>
      <c r="T338" s="8"/>
      <c r="U338" s="8"/>
      <c r="V338" s="8"/>
      <c r="W338" s="8"/>
      <c r="X338" s="8"/>
      <c r="Y338" s="50"/>
      <c r="Z338" s="51"/>
      <c r="AA338" s="8"/>
      <c r="AB338" s="8"/>
      <c r="AC338" s="13"/>
      <c r="AE338" s="8"/>
    </row>
    <row r="339" spans="2:31" s="10" customFormat="1" ht="11.25" customHeight="1" x14ac:dyDescent="0.2">
      <c r="B339" s="52"/>
      <c r="C339" s="166"/>
      <c r="D339" s="22" t="s">
        <v>23</v>
      </c>
      <c r="E339" s="110">
        <f>SUM(E334:E338)</f>
        <v>4055.4833369999997</v>
      </c>
      <c r="F339" s="184"/>
      <c r="G339" s="184"/>
      <c r="H339" s="184"/>
      <c r="I339" s="183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8"/>
      <c r="U339" s="8"/>
      <c r="V339" s="8"/>
      <c r="W339" s="8"/>
      <c r="X339" s="8"/>
      <c r="Y339" s="50"/>
      <c r="Z339" s="51"/>
      <c r="AA339" s="8"/>
      <c r="AB339" s="8"/>
      <c r="AC339" s="13"/>
      <c r="AE339" s="8"/>
    </row>
    <row r="340" spans="2:31" s="10" customFormat="1" ht="11.25" customHeight="1" x14ac:dyDescent="0.2">
      <c r="B340" s="149"/>
      <c r="C340" s="162"/>
      <c r="D340" s="109"/>
      <c r="E340" s="150"/>
      <c r="F340" s="103"/>
      <c r="G340" s="103"/>
      <c r="H340" s="151"/>
      <c r="I340" s="7"/>
      <c r="J340" s="44"/>
      <c r="K340" s="44"/>
      <c r="L340" s="44"/>
      <c r="M340" s="44"/>
      <c r="N340" s="44"/>
      <c r="O340" s="44"/>
      <c r="P340" s="44"/>
      <c r="Q340" s="44"/>
      <c r="R340" s="44"/>
      <c r="S340" s="45"/>
      <c r="T340" s="8"/>
      <c r="U340" s="8"/>
      <c r="V340" s="8"/>
      <c r="W340" s="8"/>
      <c r="X340" s="8"/>
      <c r="Y340" s="50"/>
      <c r="Z340" s="51"/>
      <c r="AA340" s="8"/>
      <c r="AB340" s="8"/>
      <c r="AC340" s="13"/>
      <c r="AE340" s="8"/>
    </row>
    <row r="341" spans="2:31" s="10" customFormat="1" ht="11.25" customHeight="1" x14ac:dyDescent="0.2">
      <c r="B341" s="196" t="s">
        <v>319</v>
      </c>
      <c r="C341" s="197"/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8"/>
      <c r="T341" s="8"/>
      <c r="U341" s="8"/>
      <c r="V341" s="8"/>
      <c r="W341" s="8"/>
      <c r="X341" s="8"/>
      <c r="Y341" s="50"/>
      <c r="Z341" s="51"/>
      <c r="AA341" s="8"/>
      <c r="AB341" s="8"/>
      <c r="AC341" s="13"/>
      <c r="AE341" s="8"/>
    </row>
    <row r="342" spans="2:31" s="10" customFormat="1" ht="11.25" customHeight="1" x14ac:dyDescent="0.2">
      <c r="B342" s="189">
        <v>262</v>
      </c>
      <c r="C342" s="166" t="s">
        <v>282</v>
      </c>
      <c r="D342" s="35">
        <v>43901</v>
      </c>
      <c r="E342" s="193">
        <v>227</v>
      </c>
      <c r="F342" s="184">
        <v>-0.43859649122807154</v>
      </c>
      <c r="G342" s="184">
        <v>12.376237623762387</v>
      </c>
      <c r="H342" s="181">
        <v>44253</v>
      </c>
      <c r="I342" s="186">
        <v>101.0014</v>
      </c>
      <c r="J342" s="182">
        <v>4.8070020131074642</v>
      </c>
      <c r="K342" s="182">
        <v>3.8231158521570627</v>
      </c>
      <c r="L342" s="182">
        <v>6.8857181736410675</v>
      </c>
      <c r="M342" s="182">
        <v>5.4137389746344642</v>
      </c>
      <c r="N342" s="182">
        <v>5.1122324563811397</v>
      </c>
      <c r="O342" s="182">
        <v>6.7498176562612588</v>
      </c>
      <c r="P342" s="182">
        <v>5.0650004896711271</v>
      </c>
      <c r="Q342" s="182">
        <v>5.9154948441142192</v>
      </c>
      <c r="R342" s="182">
        <v>3.0810300514756195</v>
      </c>
      <c r="S342" s="182">
        <v>2.9782425264732737</v>
      </c>
      <c r="T342" s="8"/>
      <c r="U342" s="8"/>
      <c r="V342" s="8"/>
      <c r="W342" s="8"/>
      <c r="X342" s="8"/>
      <c r="Y342" s="50"/>
      <c r="Z342" s="51"/>
      <c r="AA342" s="8"/>
      <c r="AB342" s="8"/>
      <c r="AC342" s="13"/>
      <c r="AE342" s="8"/>
    </row>
    <row r="343" spans="2:31" s="10" customFormat="1" ht="11.25" customHeight="1" x14ac:dyDescent="0.2">
      <c r="B343" s="189">
        <f>1+B342</f>
        <v>263</v>
      </c>
      <c r="C343" s="166" t="s">
        <v>275</v>
      </c>
      <c r="D343" s="35">
        <v>43413</v>
      </c>
      <c r="E343" s="193">
        <v>299</v>
      </c>
      <c r="F343" s="184">
        <v>-2.6058631921824116</v>
      </c>
      <c r="G343" s="184">
        <v>-9.6676737160120823</v>
      </c>
      <c r="H343" s="181">
        <v>44253</v>
      </c>
      <c r="I343" s="186">
        <v>105.1228</v>
      </c>
      <c r="J343" s="182">
        <v>6.4593041952619723</v>
      </c>
      <c r="K343" s="182">
        <v>4.9450298328658215</v>
      </c>
      <c r="L343" s="182">
        <v>-1.0950491442326755</v>
      </c>
      <c r="M343" s="182">
        <v>2.8869039082858436</v>
      </c>
      <c r="N343" s="182">
        <v>4.1383954826427027</v>
      </c>
      <c r="O343" s="182">
        <v>-0.35913998364655503</v>
      </c>
      <c r="P343" s="182">
        <v>3.4620407637387998</v>
      </c>
      <c r="Q343" s="182">
        <v>1.0500586081363725</v>
      </c>
      <c r="R343" s="182">
        <v>11.890055712178494</v>
      </c>
      <c r="S343" s="182">
        <v>29.545084964801593</v>
      </c>
      <c r="T343" s="8"/>
      <c r="U343" s="8"/>
      <c r="V343" s="8"/>
      <c r="W343" s="8"/>
      <c r="X343" s="8"/>
      <c r="Y343" s="50"/>
      <c r="Z343" s="51"/>
      <c r="AA343" s="8"/>
      <c r="AB343" s="8"/>
      <c r="AC343" s="13"/>
      <c r="AE343" s="8"/>
    </row>
    <row r="344" spans="2:31" s="10" customFormat="1" ht="11.25" customHeight="1" x14ac:dyDescent="0.2">
      <c r="B344" s="189">
        <f t="shared" ref="B344:B349" si="16">1+B343</f>
        <v>264</v>
      </c>
      <c r="C344" s="166" t="s">
        <v>276</v>
      </c>
      <c r="D344" s="35">
        <v>43500</v>
      </c>
      <c r="E344" s="193">
        <v>642</v>
      </c>
      <c r="F344" s="184">
        <v>-0.77279752704790816</v>
      </c>
      <c r="G344" s="184">
        <v>-13.59353970390309</v>
      </c>
      <c r="H344" s="181">
        <v>44253</v>
      </c>
      <c r="I344" s="186">
        <v>104.6212</v>
      </c>
      <c r="J344" s="182">
        <v>7.1533938109419326</v>
      </c>
      <c r="K344" s="182">
        <v>5.2833686277788319</v>
      </c>
      <c r="L344" s="182">
        <v>0.55147656487599306</v>
      </c>
      <c r="M344" s="182">
        <v>3.7071337711167529</v>
      </c>
      <c r="N344" s="182">
        <v>4.7115997818413478</v>
      </c>
      <c r="O344" s="182">
        <v>1.4157226430396423</v>
      </c>
      <c r="P344" s="182">
        <v>4.0563773885159931</v>
      </c>
      <c r="Q344" s="182">
        <v>2.1691403865479555</v>
      </c>
      <c r="R344" s="182">
        <v>12.590679918325165</v>
      </c>
      <c r="S344" s="182">
        <v>27.717451191846965</v>
      </c>
      <c r="T344" s="8"/>
      <c r="U344" s="8"/>
      <c r="V344" s="8"/>
      <c r="W344" s="8"/>
      <c r="X344" s="8"/>
      <c r="Y344" s="50"/>
      <c r="Z344" s="51"/>
      <c r="AA344" s="8"/>
      <c r="AB344" s="8"/>
      <c r="AC344" s="13"/>
      <c r="AE344" s="8"/>
    </row>
    <row r="345" spans="2:31" s="10" customFormat="1" ht="11.25" customHeight="1" x14ac:dyDescent="0.2">
      <c r="B345" s="189">
        <f t="shared" si="16"/>
        <v>265</v>
      </c>
      <c r="C345" s="166" t="s">
        <v>277</v>
      </c>
      <c r="D345" s="35">
        <v>43571</v>
      </c>
      <c r="E345" s="193">
        <v>72</v>
      </c>
      <c r="F345" s="184">
        <v>-1.3698630136986356</v>
      </c>
      <c r="G345" s="184">
        <v>-40.983606557377051</v>
      </c>
      <c r="H345" s="181">
        <v>44253</v>
      </c>
      <c r="I345" s="186">
        <v>107.29859999999999</v>
      </c>
      <c r="J345" s="182">
        <v>7.5193541922061735</v>
      </c>
      <c r="K345" s="182">
        <v>5.243920187181133</v>
      </c>
      <c r="L345" s="182">
        <v>-9.27107370497977</v>
      </c>
      <c r="M345" s="182">
        <v>-0.37736717421495175</v>
      </c>
      <c r="N345" s="182">
        <v>2.6051819164071013</v>
      </c>
      <c r="O345" s="182">
        <v>-8.7219156538798259</v>
      </c>
      <c r="P345" s="182">
        <v>1.8765067279967642</v>
      </c>
      <c r="Q345" s="182">
        <v>-4.482545032703638</v>
      </c>
      <c r="R345" s="182">
        <v>13.704121768815746</v>
      </c>
      <c r="S345" s="182">
        <v>27.121047493607907</v>
      </c>
      <c r="T345" s="8"/>
      <c r="U345" s="8"/>
      <c r="V345" s="8"/>
      <c r="W345" s="8"/>
      <c r="X345" s="8"/>
      <c r="Y345" s="50"/>
      <c r="Z345" s="51"/>
      <c r="AA345" s="8"/>
      <c r="AB345" s="8"/>
      <c r="AC345" s="13"/>
      <c r="AE345" s="8"/>
    </row>
    <row r="346" spans="2:31" s="10" customFormat="1" ht="11.25" customHeight="1" x14ac:dyDescent="0.2">
      <c r="B346" s="189">
        <f t="shared" si="16"/>
        <v>266</v>
      </c>
      <c r="C346" s="166" t="s">
        <v>278</v>
      </c>
      <c r="D346" s="35">
        <v>43615</v>
      </c>
      <c r="E346" s="193">
        <v>177</v>
      </c>
      <c r="F346" s="184">
        <v>-4.3243243243243246</v>
      </c>
      <c r="G346" s="184">
        <v>-11.5</v>
      </c>
      <c r="H346" s="181">
        <v>44253</v>
      </c>
      <c r="I346" s="186">
        <v>104.1936</v>
      </c>
      <c r="J346" s="182">
        <v>5.3254801379228889</v>
      </c>
      <c r="K346" s="182">
        <v>4.4477158731267403</v>
      </c>
      <c r="L346" s="182">
        <v>4.2206393446937955</v>
      </c>
      <c r="M346" s="182">
        <v>4.728646621488112</v>
      </c>
      <c r="N346" s="182">
        <v>4.7427062324044211</v>
      </c>
      <c r="O346" s="182">
        <v>5.0748611905460432</v>
      </c>
      <c r="P346" s="182">
        <v>4.5334196624328067</v>
      </c>
      <c r="Q346" s="182">
        <v>4.5691865049463738</v>
      </c>
      <c r="R346" s="182">
        <v>12.930119522846883</v>
      </c>
      <c r="S346" s="182">
        <v>23.723814086600182</v>
      </c>
      <c r="T346" s="8"/>
      <c r="U346" s="8"/>
      <c r="V346" s="8"/>
      <c r="W346" s="8"/>
      <c r="X346" s="8"/>
      <c r="Y346" s="50"/>
      <c r="Z346" s="51"/>
      <c r="AA346" s="8"/>
      <c r="AB346" s="8"/>
      <c r="AC346" s="13"/>
      <c r="AE346" s="8"/>
    </row>
    <row r="347" spans="2:31" s="10" customFormat="1" ht="11.25" customHeight="1" x14ac:dyDescent="0.2">
      <c r="B347" s="189">
        <f t="shared" si="16"/>
        <v>267</v>
      </c>
      <c r="C347" s="166" t="s">
        <v>279</v>
      </c>
      <c r="D347" s="35">
        <v>43714</v>
      </c>
      <c r="E347" s="193">
        <v>2112</v>
      </c>
      <c r="F347" s="184">
        <v>0.52356020942407877</v>
      </c>
      <c r="G347" s="184">
        <v>-59.10939012584705</v>
      </c>
      <c r="H347" s="181">
        <v>44253</v>
      </c>
      <c r="I347" s="186">
        <v>100.29640000000001</v>
      </c>
      <c r="J347" s="182">
        <v>8.1536589744123376</v>
      </c>
      <c r="K347" s="182">
        <v>7.9038567374433306</v>
      </c>
      <c r="L347" s="182">
        <v>5.3650965142691742</v>
      </c>
      <c r="M347" s="182">
        <v>6.1769149748111856</v>
      </c>
      <c r="N347" s="182">
        <v>6.6379444570781141</v>
      </c>
      <c r="O347" s="182">
        <v>5.7091846680943021</v>
      </c>
      <c r="P347" s="182">
        <v>6.3078628161729995</v>
      </c>
      <c r="Q347" s="182">
        <v>5.9957961868332248</v>
      </c>
      <c r="R347" s="182">
        <v>11.844499664000431</v>
      </c>
      <c r="S347" s="182">
        <v>17.758070333233356</v>
      </c>
      <c r="T347" s="8"/>
      <c r="U347" s="8"/>
      <c r="V347" s="8"/>
      <c r="W347" s="8"/>
      <c r="X347" s="8"/>
      <c r="Y347" s="50"/>
      <c r="Z347" s="51"/>
      <c r="AA347" s="8"/>
      <c r="AB347" s="8"/>
      <c r="AC347" s="13"/>
      <c r="AE347" s="8"/>
    </row>
    <row r="348" spans="2:31" s="10" customFormat="1" ht="11.25" customHeight="1" x14ac:dyDescent="0.2">
      <c r="B348" s="189">
        <f t="shared" si="16"/>
        <v>268</v>
      </c>
      <c r="C348" s="166" t="s">
        <v>280</v>
      </c>
      <c r="D348" s="35">
        <v>43679</v>
      </c>
      <c r="E348" s="193">
        <v>132</v>
      </c>
      <c r="F348" s="184">
        <v>-3.6496350364963459</v>
      </c>
      <c r="G348" s="184">
        <v>-22.807017543859654</v>
      </c>
      <c r="H348" s="181">
        <v>44253</v>
      </c>
      <c r="I348" s="186">
        <v>101.75409999999999</v>
      </c>
      <c r="J348" s="182">
        <v>6.8884915599261021</v>
      </c>
      <c r="K348" s="182">
        <v>6.084628753873278</v>
      </c>
      <c r="L348" s="182">
        <v>3.4750153502266108</v>
      </c>
      <c r="M348" s="182">
        <v>5.3525873313988486</v>
      </c>
      <c r="N348" s="182">
        <v>5.7085160294378623</v>
      </c>
      <c r="O348" s="182">
        <v>4.819032859533535</v>
      </c>
      <c r="P348" s="182">
        <v>5.2182497826832357</v>
      </c>
      <c r="Q348" s="182">
        <v>4.4618609859633427</v>
      </c>
      <c r="R348" s="182">
        <v>12.250096186543558</v>
      </c>
      <c r="S348" s="182">
        <v>19.815024978511907</v>
      </c>
      <c r="T348" s="8"/>
      <c r="U348" s="8"/>
      <c r="V348" s="8"/>
      <c r="W348" s="8"/>
      <c r="X348" s="8"/>
      <c r="Y348" s="50"/>
      <c r="Z348" s="51"/>
      <c r="AA348" s="8"/>
      <c r="AB348" s="8"/>
      <c r="AC348" s="13"/>
      <c r="AE348" s="8"/>
    </row>
    <row r="349" spans="2:31" s="10" customFormat="1" ht="11.25" customHeight="1" x14ac:dyDescent="0.2">
      <c r="B349" s="189">
        <f t="shared" si="16"/>
        <v>269</v>
      </c>
      <c r="C349" s="166" t="s">
        <v>281</v>
      </c>
      <c r="D349" s="35">
        <v>43871</v>
      </c>
      <c r="E349" s="193">
        <v>140</v>
      </c>
      <c r="F349" s="184">
        <v>-3.4482758620689613</v>
      </c>
      <c r="G349" s="184">
        <v>-9.0909090909090935</v>
      </c>
      <c r="H349" s="181">
        <v>44253</v>
      </c>
      <c r="I349" s="186">
        <v>102.3623</v>
      </c>
      <c r="J349" s="182">
        <v>6.7762130007550381</v>
      </c>
      <c r="K349" s="182">
        <v>6.028011116813123</v>
      </c>
      <c r="L349" s="182">
        <v>1.8570283827905745</v>
      </c>
      <c r="M349" s="182">
        <v>4.4497144142424769</v>
      </c>
      <c r="N349" s="182">
        <v>4.4130923595739056</v>
      </c>
      <c r="O349" s="182">
        <v>3.3667320464183055</v>
      </c>
      <c r="P349" s="182">
        <v>2.586130852465701</v>
      </c>
      <c r="Q349" s="182">
        <v>3.2240897581679824</v>
      </c>
      <c r="R349" s="182">
        <v>8.4482283277316874</v>
      </c>
      <c r="S349" s="182">
        <v>8.8828449005101682</v>
      </c>
      <c r="T349" s="8"/>
      <c r="U349" s="8"/>
      <c r="V349" s="8"/>
      <c r="W349" s="8"/>
      <c r="X349" s="8"/>
      <c r="Y349" s="50"/>
      <c r="Z349" s="51"/>
      <c r="AA349" s="8"/>
      <c r="AB349" s="8"/>
      <c r="AC349" s="13"/>
      <c r="AE349" s="8"/>
    </row>
    <row r="350" spans="2:31" ht="11.25" customHeight="1" x14ac:dyDescent="0.2">
      <c r="B350" s="28"/>
      <c r="C350" s="166"/>
      <c r="D350" s="22" t="s">
        <v>23</v>
      </c>
      <c r="E350" s="110">
        <v>7856.4833369999997</v>
      </c>
      <c r="F350" s="184"/>
      <c r="G350" s="184"/>
      <c r="H350" s="184"/>
      <c r="I350" s="183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</row>
    <row r="351" spans="2:31" ht="11.25" customHeight="1" x14ac:dyDescent="0.2">
      <c r="B351" s="21"/>
      <c r="C351" s="163"/>
      <c r="D351" s="78"/>
      <c r="E351" s="111"/>
      <c r="F351" s="102"/>
      <c r="G351" s="102"/>
      <c r="H351" s="102"/>
      <c r="I351" s="25"/>
      <c r="J351" s="26"/>
      <c r="K351" s="26"/>
      <c r="L351" s="26"/>
      <c r="M351" s="26"/>
      <c r="N351" s="26"/>
      <c r="O351" s="26"/>
      <c r="P351" s="26"/>
      <c r="Q351" s="26"/>
      <c r="R351" s="26"/>
      <c r="S351" s="27"/>
    </row>
    <row r="352" spans="2:31" x14ac:dyDescent="0.2">
      <c r="B352" s="196" t="s">
        <v>302</v>
      </c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8"/>
    </row>
    <row r="353" spans="2:31" ht="11.25" customHeight="1" x14ac:dyDescent="0.2">
      <c r="B353" s="189">
        <v>270</v>
      </c>
      <c r="C353" s="166" t="s">
        <v>283</v>
      </c>
      <c r="D353" s="35">
        <v>42229</v>
      </c>
      <c r="E353" s="193">
        <v>502</v>
      </c>
      <c r="F353" s="184">
        <v>7.2649572649572614</v>
      </c>
      <c r="G353" s="184">
        <v>-8.394160583941602</v>
      </c>
      <c r="H353" s="181">
        <v>44253</v>
      </c>
      <c r="I353" s="186">
        <v>82.472399999999993</v>
      </c>
      <c r="J353" s="182">
        <v>-1.6972142990811179</v>
      </c>
      <c r="K353" s="182">
        <v>-2.2175007439884986</v>
      </c>
      <c r="L353" s="182">
        <v>-4.9570261991522706</v>
      </c>
      <c r="M353" s="182">
        <v>-2.3721446133412538</v>
      </c>
      <c r="N353" s="182">
        <v>-9.9832021558869837</v>
      </c>
      <c r="O353" s="182">
        <v>-5.0841293589596104</v>
      </c>
      <c r="P353" s="182">
        <v>-2.0318853353828104</v>
      </c>
      <c r="Q353" s="182">
        <v>-6.9243261605342106</v>
      </c>
      <c r="R353" s="182">
        <v>11.33084351664051</v>
      </c>
      <c r="S353" s="182">
        <v>81.33954584459218</v>
      </c>
    </row>
    <row r="354" spans="2:31" ht="11.25" customHeight="1" x14ac:dyDescent="0.2">
      <c r="B354" s="28"/>
      <c r="C354" s="166"/>
      <c r="D354" s="22" t="s">
        <v>23</v>
      </c>
      <c r="E354" s="110">
        <v>502</v>
      </c>
      <c r="F354" s="184"/>
      <c r="G354" s="184"/>
      <c r="H354" s="184"/>
      <c r="I354" s="183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</row>
    <row r="355" spans="2:31" ht="11.25" customHeight="1" x14ac:dyDescent="0.2">
      <c r="B355" s="60"/>
      <c r="C355" s="162"/>
      <c r="D355" s="194"/>
      <c r="E355" s="195"/>
      <c r="F355" s="103"/>
      <c r="G355" s="103"/>
      <c r="H355" s="103"/>
      <c r="I355" s="43"/>
      <c r="J355" s="44"/>
      <c r="K355" s="44"/>
      <c r="L355" s="44"/>
      <c r="M355" s="44"/>
      <c r="N355" s="44"/>
      <c r="O355" s="44"/>
      <c r="P355" s="44"/>
      <c r="Q355" s="44"/>
      <c r="R355" s="44"/>
      <c r="S355" s="45"/>
    </row>
    <row r="356" spans="2:31" customFormat="1" ht="11.25" customHeight="1" x14ac:dyDescent="0.2">
      <c r="B356" s="196" t="s">
        <v>303</v>
      </c>
      <c r="C356" s="197"/>
      <c r="D356" s="197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8"/>
    </row>
    <row r="357" spans="2:31" s="10" customFormat="1" ht="11.25" customHeight="1" x14ac:dyDescent="0.2">
      <c r="B357" s="189">
        <v>271</v>
      </c>
      <c r="C357" s="166" t="s">
        <v>287</v>
      </c>
      <c r="D357" s="35">
        <v>44110</v>
      </c>
      <c r="E357" s="36">
        <v>41.77</v>
      </c>
      <c r="F357" s="180">
        <v>36.458673636066649</v>
      </c>
      <c r="G357" s="180" t="s">
        <v>33</v>
      </c>
      <c r="H357" s="181">
        <v>44253</v>
      </c>
      <c r="I357" s="186">
        <v>11.485099999999999</v>
      </c>
      <c r="J357" s="182">
        <v>1.6038854190626006</v>
      </c>
      <c r="K357" s="182">
        <v>-0.14779909755611165</v>
      </c>
      <c r="L357" s="182">
        <v>2.890955350103841</v>
      </c>
      <c r="M357" s="182">
        <v>12.809154307042503</v>
      </c>
      <c r="N357" s="182" t="s">
        <v>33</v>
      </c>
      <c r="O357" s="182">
        <v>2.5455357142856849</v>
      </c>
      <c r="P357" s="182">
        <v>14.851000000000036</v>
      </c>
      <c r="Q357" s="182">
        <v>6.932638145337644</v>
      </c>
      <c r="R357" s="182">
        <v>42.044677644261427</v>
      </c>
      <c r="S357" s="182">
        <v>14.851000000000036</v>
      </c>
      <c r="T357" s="8"/>
      <c r="U357" s="8"/>
      <c r="V357" s="8"/>
      <c r="W357" s="8"/>
      <c r="X357" s="8"/>
      <c r="Y357" s="50"/>
      <c r="Z357" s="51"/>
      <c r="AA357" s="8"/>
      <c r="AB357" s="8"/>
      <c r="AC357" s="13"/>
      <c r="AE357" s="8"/>
    </row>
    <row r="358" spans="2:31" s="10" customFormat="1" ht="11.25" customHeight="1" x14ac:dyDescent="0.2">
      <c r="B358" s="189">
        <f t="shared" ref="B358:B360" si="17">1+B357</f>
        <v>272</v>
      </c>
      <c r="C358" s="166" t="s">
        <v>286</v>
      </c>
      <c r="D358" s="35">
        <v>44110</v>
      </c>
      <c r="E358" s="36">
        <v>63</v>
      </c>
      <c r="F358" s="180">
        <v>5.0000000000000044</v>
      </c>
      <c r="G358" s="180" t="s">
        <v>33</v>
      </c>
      <c r="H358" s="181">
        <v>44253</v>
      </c>
      <c r="I358" s="186">
        <v>11.4323</v>
      </c>
      <c r="J358" s="182">
        <v>1.7724245985115461</v>
      </c>
      <c r="K358" s="182">
        <v>0.37049718615287386</v>
      </c>
      <c r="L358" s="182">
        <v>0.41810500057095634</v>
      </c>
      <c r="M358" s="182">
        <v>10.617319787131141</v>
      </c>
      <c r="N358" s="182" t="s">
        <v>33</v>
      </c>
      <c r="O358" s="182">
        <v>1.0741945750963877</v>
      </c>
      <c r="P358" s="182">
        <v>14.323000000000041</v>
      </c>
      <c r="Q358" s="182">
        <v>5.7909591449591069</v>
      </c>
      <c r="R358" s="182">
        <v>40.395296805648442</v>
      </c>
      <c r="S358" s="182">
        <v>14.323000000000041</v>
      </c>
      <c r="T358" s="8"/>
      <c r="U358" s="8"/>
      <c r="V358" s="8"/>
      <c r="W358" s="8"/>
      <c r="X358" s="8"/>
      <c r="Y358" s="50"/>
      <c r="Z358" s="51"/>
      <c r="AA358" s="8"/>
      <c r="AB358" s="8"/>
      <c r="AC358" s="13"/>
      <c r="AE358" s="8"/>
    </row>
    <row r="359" spans="2:31" s="10" customFormat="1" ht="11.25" customHeight="1" x14ac:dyDescent="0.2">
      <c r="B359" s="189">
        <f t="shared" si="17"/>
        <v>273</v>
      </c>
      <c r="C359" s="166" t="s">
        <v>284</v>
      </c>
      <c r="D359" s="35">
        <v>43911</v>
      </c>
      <c r="E359" s="36">
        <v>53.57</v>
      </c>
      <c r="F359" s="180">
        <v>-1.760498807995603</v>
      </c>
      <c r="G359" s="180">
        <v>6.2264525084275268</v>
      </c>
      <c r="H359" s="181">
        <v>44253</v>
      </c>
      <c r="I359" s="186">
        <v>12.3437</v>
      </c>
      <c r="J359" s="182">
        <v>0.18261208323864242</v>
      </c>
      <c r="K359" s="182">
        <v>-7.6094259740466796E-2</v>
      </c>
      <c r="L359" s="182">
        <v>-2.1661250693508882</v>
      </c>
      <c r="M359" s="182">
        <v>7.5956870026062884</v>
      </c>
      <c r="N359" s="182">
        <v>3.4633921461798778</v>
      </c>
      <c r="O359" s="182">
        <v>-1.3837291981241395</v>
      </c>
      <c r="P359" s="182">
        <v>20.218744217302699</v>
      </c>
      <c r="Q359" s="182">
        <v>3.2263190025004773</v>
      </c>
      <c r="R359" s="182">
        <v>25.197366062906035</v>
      </c>
      <c r="S359" s="182">
        <v>23.436999999999799</v>
      </c>
      <c r="T359" s="8"/>
      <c r="U359" s="8"/>
      <c r="V359" s="8"/>
      <c r="W359" s="8"/>
      <c r="X359" s="8"/>
      <c r="Y359" s="50"/>
      <c r="Z359" s="51"/>
      <c r="AA359" s="8"/>
      <c r="AB359" s="8"/>
      <c r="AC359" s="13"/>
      <c r="AE359" s="8"/>
    </row>
    <row r="360" spans="2:31" s="10" customFormat="1" ht="11.25" customHeight="1" x14ac:dyDescent="0.2">
      <c r="B360" s="189">
        <f t="shared" si="17"/>
        <v>274</v>
      </c>
      <c r="C360" s="166" t="s">
        <v>285</v>
      </c>
      <c r="D360" s="35">
        <v>43914</v>
      </c>
      <c r="E360" s="36">
        <v>51</v>
      </c>
      <c r="F360" s="180">
        <v>8.5106382978723296</v>
      </c>
      <c r="G360" s="180">
        <v>41.666666666666671</v>
      </c>
      <c r="H360" s="181">
        <v>44253</v>
      </c>
      <c r="I360" s="186">
        <v>14.254200000000001</v>
      </c>
      <c r="J360" s="182">
        <v>0.75633340873106913</v>
      </c>
      <c r="K360" s="182">
        <v>1.1172827683074704</v>
      </c>
      <c r="L360" s="182">
        <v>-0.56989794850689224</v>
      </c>
      <c r="M360" s="182">
        <v>9.3868467500576322</v>
      </c>
      <c r="N360" s="182">
        <v>8.4282910650988363</v>
      </c>
      <c r="O360" s="182">
        <v>0.18132748587331715</v>
      </c>
      <c r="P360" s="182">
        <v>23.604547307082147</v>
      </c>
      <c r="Q360" s="182">
        <v>4.2369906689678327</v>
      </c>
      <c r="R360" s="182">
        <v>46.470334769357535</v>
      </c>
      <c r="S360" s="182">
        <v>42.542000000000144</v>
      </c>
      <c r="T360" s="8"/>
      <c r="U360" s="8"/>
      <c r="V360" s="8"/>
      <c r="W360" s="8"/>
      <c r="X360" s="8"/>
      <c r="Y360" s="50"/>
      <c r="Z360" s="51"/>
      <c r="AA360" s="8"/>
      <c r="AB360" s="8"/>
      <c r="AC360" s="13"/>
      <c r="AE360" s="8"/>
    </row>
    <row r="361" spans="2:31" ht="11.25" customHeight="1" x14ac:dyDescent="0.2">
      <c r="B361" s="28"/>
      <c r="C361" s="166"/>
      <c r="D361" s="22" t="s">
        <v>23</v>
      </c>
      <c r="E361" s="110">
        <v>209.34</v>
      </c>
      <c r="F361" s="184"/>
      <c r="G361" s="184"/>
      <c r="H361" s="184"/>
      <c r="I361" s="183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</row>
    <row r="362" spans="2:31" ht="11.25" customHeight="1" x14ac:dyDescent="0.2">
      <c r="B362" s="21"/>
      <c r="C362" s="163"/>
      <c r="D362" s="78"/>
      <c r="E362" s="111"/>
      <c r="F362" s="102"/>
      <c r="G362" s="102"/>
      <c r="H362" s="102"/>
      <c r="I362" s="25"/>
      <c r="J362" s="26"/>
      <c r="K362" s="26"/>
      <c r="L362" s="26"/>
      <c r="M362" s="26"/>
      <c r="N362" s="26"/>
      <c r="O362" s="26"/>
      <c r="P362" s="26"/>
      <c r="Q362" s="26"/>
      <c r="R362" s="26"/>
      <c r="S362" s="27"/>
    </row>
    <row r="363" spans="2:31" s="112" customFormat="1" x14ac:dyDescent="0.2">
      <c r="B363" s="152"/>
      <c r="C363" s="173" t="s">
        <v>288</v>
      </c>
      <c r="D363" s="155">
        <v>44227</v>
      </c>
      <c r="E363" s="156">
        <f>+SUM(E361+E354+E350+E331+E294+E255+E242+E229+E204+E199+E176+E171+E161+E145+E141+E120+E115+E109+E96+E77+E69+E44+E30+E15+E11+E339+E298)</f>
        <v>875001.08795960003</v>
      </c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4"/>
      <c r="T363" s="113"/>
      <c r="U363" s="113"/>
      <c r="V363" s="113"/>
      <c r="W363" s="113"/>
      <c r="X363" s="113"/>
      <c r="Y363" s="114"/>
      <c r="Z363" s="115"/>
      <c r="AA363" s="113"/>
      <c r="AB363" s="113"/>
      <c r="AC363" s="116"/>
      <c r="AE363" s="113"/>
    </row>
    <row r="364" spans="2:31" ht="11.25" customHeight="1" x14ac:dyDescent="0.2">
      <c r="E364" s="117"/>
    </row>
    <row r="365" spans="2:31" x14ac:dyDescent="0.2">
      <c r="B365" s="119" t="s">
        <v>320</v>
      </c>
      <c r="C365" s="120"/>
      <c r="D365" s="120"/>
      <c r="E365" s="120"/>
      <c r="F365" s="120"/>
      <c r="G365" s="120"/>
      <c r="H365" s="120"/>
      <c r="I365" s="120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</row>
    <row r="366" spans="2:31" x14ac:dyDescent="0.2"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</row>
    <row r="7782" spans="1:33" s="3" customFormat="1" x14ac:dyDescent="0.2">
      <c r="A7782" s="5"/>
      <c r="B7782"/>
      <c r="C7782" s="17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  <c r="R7782"/>
      <c r="Y7782" s="16"/>
      <c r="Z7782" s="17"/>
      <c r="AC7782" s="18"/>
      <c r="AD7782" s="5"/>
      <c r="AF7782" s="5"/>
      <c r="AG7782" s="5"/>
    </row>
  </sheetData>
  <sortState ref="C382:S385">
    <sortCondition ref="C382"/>
  </sortState>
  <mergeCells count="28">
    <mergeCell ref="B356:S356"/>
    <mergeCell ref="B173:S173"/>
    <mergeCell ref="B178:S178"/>
    <mergeCell ref="B201:S201"/>
    <mergeCell ref="B207:S207"/>
    <mergeCell ref="B231:S231"/>
    <mergeCell ref="B244:S244"/>
    <mergeCell ref="B257:S257"/>
    <mergeCell ref="B300:S300"/>
    <mergeCell ref="B333:S333"/>
    <mergeCell ref="B341:S341"/>
    <mergeCell ref="B352:S352"/>
    <mergeCell ref="B296:S296"/>
    <mergeCell ref="B122:S122"/>
    <mergeCell ref="B143:S143"/>
    <mergeCell ref="B148:S148"/>
    <mergeCell ref="B163:S163"/>
    <mergeCell ref="D2:E2"/>
    <mergeCell ref="B32:S32"/>
    <mergeCell ref="B46:S46"/>
    <mergeCell ref="B17:S17"/>
    <mergeCell ref="B6:S6"/>
    <mergeCell ref="B13:S13"/>
    <mergeCell ref="B71:S71"/>
    <mergeCell ref="B79:S79"/>
    <mergeCell ref="B98:S98"/>
    <mergeCell ref="B111:S111"/>
    <mergeCell ref="B117:S117"/>
  </mergeCells>
  <printOptions horizontalCentered="1" verticalCentered="1"/>
  <pageMargins left="0.25" right="0.25" top="0.75" bottom="0.75" header="0.3" footer="0.3"/>
  <pageSetup paperSize="9" scale="49" fitToWidth="0" fitToHeight="0" orientation="landscape" horizontalDpi="4294967295" verticalDpi="4294967295" r:id="rId1"/>
  <headerFooter alignWithMargins="0"/>
  <rowBreaks count="7" manualBreakCount="7">
    <brk id="44" min="1" max="18" man="1"/>
    <brk id="84" min="1" max="18" man="1"/>
    <brk id="120" min="1" max="18" man="1"/>
    <brk id="161" min="1" max="18" man="1"/>
    <brk id="200" min="1" max="18" man="1"/>
    <brk id="243" min="1" max="18" man="1"/>
    <brk id="321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Funds Performance</vt:lpstr>
      <vt:lpstr>'Funds Performance'!Print_Area</vt:lpstr>
      <vt:lpstr>'Funds Performance'!Print_Titles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Siraj Ali</cp:lastModifiedBy>
  <cp:lastPrinted>2021-02-23T11:49:13Z</cp:lastPrinted>
  <dcterms:created xsi:type="dcterms:W3CDTF">2021-02-23T06:55:07Z</dcterms:created>
  <dcterms:modified xsi:type="dcterms:W3CDTF">2021-03-01T14:02:21Z</dcterms:modified>
</cp:coreProperties>
</file>